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ПРОЕКТЫ БЮДЖЕТОВ\ПРОЕКТ БЮДЖЕТОВ МР И ПОСЕЛЕНИЙ 2018-2020гг\РЕЕСТРЫ ИСТОЧНИКОВ ДОХОДОВ\Реестры источников доходов мр и поселений_01.11.17г\"/>
    </mc:Choice>
  </mc:AlternateContent>
  <bookViews>
    <workbookView xWindow="0" yWindow="0" windowWidth="23040" windowHeight="9036"/>
  </bookViews>
  <sheets>
    <sheet name="Лист1" sheetId="1" r:id="rId1"/>
  </sheets>
  <definedNames>
    <definedName name="Z_10B69522_62AE_4313_859A_9E4F497E803C_.wvu.Cols" localSheetId="0" hidden="1">Лист1!$A:$B,Лист1!$F:$F,Лист1!$N:$N</definedName>
    <definedName name="Z_10B69522_62AE_4313_859A_9E4F497E803C_.wvu.PrintTitles" localSheetId="0" hidden="1">Лист1!$7:$9</definedName>
    <definedName name="Z_10B69522_62AE_4313_859A_9E4F497E803C_.wvu.Rows" localSheetId="0" hidden="1">Лист1!#REF!,Лист1!#REF!,Лист1!#REF!,Лист1!#REF!</definedName>
    <definedName name="Z_492EC5FA_F7FB_471E_ADFC_72FC3FCC0AF9_.wvu.Cols" localSheetId="0" hidden="1">Лист1!$A:$B,Лист1!$F:$F</definedName>
    <definedName name="Z_492EC5FA_F7FB_471E_ADFC_72FC3FCC0AF9_.wvu.PrintArea" localSheetId="0" hidden="1">Лист1!$C$1:$L$162</definedName>
    <definedName name="Z_492EC5FA_F7FB_471E_ADFC_72FC3FCC0AF9_.wvu.PrintTitles" localSheetId="0" hidden="1">Лист1!$7:$9</definedName>
    <definedName name="Z_492EC5FA_F7FB_471E_ADFC_72FC3FCC0AF9_.wvu.Rows" localSheetId="0" hidden="1">Лист1!$27:$27,Лист1!$36:$36</definedName>
    <definedName name="Z_59B1F92E_3080_4B3C_AB43_7CBA0A8FFB6D_.wvu.Cols" localSheetId="0" hidden="1">Лист1!$A:$B,Лист1!$F:$F</definedName>
    <definedName name="Z_59B1F92E_3080_4B3C_AB43_7CBA0A8FFB6D_.wvu.PrintArea" localSheetId="0" hidden="1">Лист1!$C$1:$L$162</definedName>
    <definedName name="Z_59B1F92E_3080_4B3C_AB43_7CBA0A8FFB6D_.wvu.PrintTitles" localSheetId="0" hidden="1">Лист1!$7:$9</definedName>
    <definedName name="_xlnm.Print_Titles" localSheetId="0">Лист1!$7:$9</definedName>
    <definedName name="_xlnm.Print_Area" localSheetId="0">Лист1!$C$1:$L$170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36" i="1" l="1"/>
  <c r="L162" i="1" l="1"/>
  <c r="K162" i="1"/>
  <c r="J162" i="1"/>
  <c r="I162" i="1"/>
  <c r="H162" i="1"/>
  <c r="G162" i="1"/>
  <c r="L160" i="1"/>
  <c r="K160" i="1"/>
  <c r="J160" i="1"/>
  <c r="I160" i="1"/>
  <c r="H160" i="1"/>
  <c r="G160" i="1"/>
  <c r="L158" i="1"/>
  <c r="K158" i="1"/>
  <c r="J158" i="1"/>
  <c r="I158" i="1"/>
  <c r="H158" i="1"/>
  <c r="G158" i="1"/>
  <c r="L149" i="1"/>
  <c r="L142" i="1" s="1"/>
  <c r="K149" i="1"/>
  <c r="K142" i="1" s="1"/>
  <c r="J149" i="1"/>
  <c r="I149" i="1"/>
  <c r="H149" i="1"/>
  <c r="H142" i="1" s="1"/>
  <c r="G149" i="1"/>
  <c r="G142" i="1" s="1"/>
  <c r="J142" i="1"/>
  <c r="I142" i="1"/>
  <c r="L140" i="1"/>
  <c r="K140" i="1"/>
  <c r="J140" i="1"/>
  <c r="I140" i="1"/>
  <c r="H140" i="1"/>
  <c r="G140" i="1"/>
  <c r="G137" i="1" s="1"/>
  <c r="L138" i="1"/>
  <c r="K138" i="1"/>
  <c r="J138" i="1"/>
  <c r="J137" i="1" s="1"/>
  <c r="J136" i="1" s="1"/>
  <c r="I138" i="1"/>
  <c r="I137" i="1" s="1"/>
  <c r="H138" i="1"/>
  <c r="G138" i="1"/>
  <c r="L132" i="1"/>
  <c r="K132" i="1"/>
  <c r="J132" i="1"/>
  <c r="J129" i="1" s="1"/>
  <c r="I132" i="1"/>
  <c r="H132" i="1"/>
  <c r="G132" i="1"/>
  <c r="L130" i="1"/>
  <c r="K130" i="1"/>
  <c r="J130" i="1"/>
  <c r="I130" i="1"/>
  <c r="H130" i="1"/>
  <c r="G130" i="1"/>
  <c r="I129" i="1"/>
  <c r="L125" i="1"/>
  <c r="K125" i="1"/>
  <c r="J125" i="1"/>
  <c r="I125" i="1"/>
  <c r="H125" i="1"/>
  <c r="H99" i="1" s="1"/>
  <c r="G125" i="1"/>
  <c r="L122" i="1"/>
  <c r="K122" i="1"/>
  <c r="J122" i="1"/>
  <c r="I122" i="1"/>
  <c r="H122" i="1"/>
  <c r="G122" i="1"/>
  <c r="L119" i="1"/>
  <c r="K119" i="1"/>
  <c r="J119" i="1"/>
  <c r="I119" i="1"/>
  <c r="H119" i="1"/>
  <c r="G119" i="1"/>
  <c r="L116" i="1"/>
  <c r="K116" i="1"/>
  <c r="J116" i="1"/>
  <c r="J115" i="1" s="1"/>
  <c r="I116" i="1"/>
  <c r="I115" i="1" s="1"/>
  <c r="H116" i="1"/>
  <c r="G116" i="1"/>
  <c r="L115" i="1"/>
  <c r="K115" i="1"/>
  <c r="H115" i="1"/>
  <c r="G115" i="1"/>
  <c r="L112" i="1"/>
  <c r="K112" i="1"/>
  <c r="J112" i="1"/>
  <c r="J108" i="1" s="1"/>
  <c r="I112" i="1"/>
  <c r="I108" i="1" s="1"/>
  <c r="H112" i="1"/>
  <c r="G112" i="1"/>
  <c r="L108" i="1"/>
  <c r="K108" i="1"/>
  <c r="H108" i="1"/>
  <c r="G108" i="1"/>
  <c r="L106" i="1"/>
  <c r="K106" i="1"/>
  <c r="J106" i="1"/>
  <c r="I106" i="1"/>
  <c r="H106" i="1"/>
  <c r="G106" i="1"/>
  <c r="L103" i="1"/>
  <c r="K103" i="1"/>
  <c r="J103" i="1"/>
  <c r="I103" i="1"/>
  <c r="H103" i="1"/>
  <c r="G103" i="1"/>
  <c r="L100" i="1"/>
  <c r="K100" i="1"/>
  <c r="J100" i="1"/>
  <c r="I100" i="1"/>
  <c r="H100" i="1"/>
  <c r="G100" i="1"/>
  <c r="L99" i="1"/>
  <c r="G99" i="1"/>
  <c r="L95" i="1"/>
  <c r="L94" i="1" s="1"/>
  <c r="K95" i="1"/>
  <c r="K94" i="1" s="1"/>
  <c r="J95" i="1"/>
  <c r="J94" i="1" s="1"/>
  <c r="I95" i="1"/>
  <c r="I94" i="1" s="1"/>
  <c r="H95" i="1"/>
  <c r="G95" i="1"/>
  <c r="H94" i="1"/>
  <c r="G94" i="1"/>
  <c r="L92" i="1"/>
  <c r="K92" i="1"/>
  <c r="J92" i="1"/>
  <c r="J91" i="1" s="1"/>
  <c r="J90" i="1" s="1"/>
  <c r="I92" i="1"/>
  <c r="I91" i="1" s="1"/>
  <c r="I90" i="1" s="1"/>
  <c r="H92" i="1"/>
  <c r="G92" i="1"/>
  <c r="L91" i="1"/>
  <c r="K91" i="1"/>
  <c r="H91" i="1"/>
  <c r="G91" i="1"/>
  <c r="L87" i="1"/>
  <c r="L86" i="1" s="1"/>
  <c r="L85" i="1" s="1"/>
  <c r="K87" i="1"/>
  <c r="K86" i="1" s="1"/>
  <c r="K85" i="1" s="1"/>
  <c r="J87" i="1"/>
  <c r="I87" i="1"/>
  <c r="H87" i="1"/>
  <c r="H86" i="1" s="1"/>
  <c r="H85" i="1" s="1"/>
  <c r="G87" i="1"/>
  <c r="G86" i="1" s="1"/>
  <c r="J86" i="1"/>
  <c r="J85" i="1" s="1"/>
  <c r="I86" i="1"/>
  <c r="I85" i="1" s="1"/>
  <c r="G85" i="1"/>
  <c r="L80" i="1"/>
  <c r="L79" i="1" s="1"/>
  <c r="K80" i="1"/>
  <c r="J80" i="1"/>
  <c r="J79" i="1" s="1"/>
  <c r="I80" i="1"/>
  <c r="I79" i="1" s="1"/>
  <c r="H80" i="1"/>
  <c r="G80" i="1"/>
  <c r="K79" i="1"/>
  <c r="H79" i="1"/>
  <c r="G79" i="1"/>
  <c r="L76" i="1"/>
  <c r="K76" i="1"/>
  <c r="K75" i="1" s="1"/>
  <c r="J76" i="1"/>
  <c r="J75" i="1" s="1"/>
  <c r="I76" i="1"/>
  <c r="I75" i="1" s="1"/>
  <c r="H76" i="1"/>
  <c r="H75" i="1" s="1"/>
  <c r="G76" i="1"/>
  <c r="G75" i="1" s="1"/>
  <c r="L75" i="1"/>
  <c r="L73" i="1"/>
  <c r="K73" i="1"/>
  <c r="K72" i="1" s="1"/>
  <c r="K71" i="1" s="1"/>
  <c r="J73" i="1"/>
  <c r="J72" i="1" s="1"/>
  <c r="I73" i="1"/>
  <c r="I72" i="1" s="1"/>
  <c r="H73" i="1"/>
  <c r="G73" i="1"/>
  <c r="L72" i="1"/>
  <c r="L71" i="1" s="1"/>
  <c r="H72" i="1"/>
  <c r="H71" i="1" s="1"/>
  <c r="G72" i="1"/>
  <c r="G71" i="1" s="1"/>
  <c r="J71" i="1"/>
  <c r="I71" i="1"/>
  <c r="L69" i="1"/>
  <c r="L68" i="1" s="1"/>
  <c r="K69" i="1"/>
  <c r="K68" i="1" s="1"/>
  <c r="J69" i="1"/>
  <c r="I69" i="1"/>
  <c r="H69" i="1"/>
  <c r="H68" i="1" s="1"/>
  <c r="G69" i="1"/>
  <c r="G68" i="1" s="1"/>
  <c r="J68" i="1"/>
  <c r="I68" i="1"/>
  <c r="L64" i="1"/>
  <c r="K64" i="1"/>
  <c r="K57" i="1" s="1"/>
  <c r="J64" i="1"/>
  <c r="I64" i="1"/>
  <c r="H64" i="1"/>
  <c r="G64" i="1"/>
  <c r="G57" i="1" s="1"/>
  <c r="L62" i="1"/>
  <c r="K62" i="1"/>
  <c r="J62" i="1"/>
  <c r="I62" i="1"/>
  <c r="H62" i="1"/>
  <c r="G62" i="1"/>
  <c r="L58" i="1"/>
  <c r="K58" i="1"/>
  <c r="J58" i="1"/>
  <c r="I58" i="1"/>
  <c r="H58" i="1"/>
  <c r="G58" i="1"/>
  <c r="L55" i="1"/>
  <c r="K55" i="1"/>
  <c r="J55" i="1"/>
  <c r="I55" i="1"/>
  <c r="H55" i="1"/>
  <c r="G55" i="1"/>
  <c r="L52" i="1"/>
  <c r="K52" i="1"/>
  <c r="J52" i="1"/>
  <c r="I52" i="1"/>
  <c r="H52" i="1"/>
  <c r="H49" i="1" s="1"/>
  <c r="G52" i="1"/>
  <c r="L50" i="1"/>
  <c r="K50" i="1"/>
  <c r="J50" i="1"/>
  <c r="I50" i="1"/>
  <c r="H50" i="1"/>
  <c r="G50" i="1"/>
  <c r="L49" i="1"/>
  <c r="L45" i="1"/>
  <c r="K45" i="1"/>
  <c r="J45" i="1"/>
  <c r="I45" i="1"/>
  <c r="H45" i="1"/>
  <c r="G45" i="1"/>
  <c r="L42" i="1"/>
  <c r="K42" i="1"/>
  <c r="J42" i="1"/>
  <c r="I42" i="1"/>
  <c r="H42" i="1"/>
  <c r="G42" i="1"/>
  <c r="J41" i="1"/>
  <c r="J37" i="1" s="1"/>
  <c r="L38" i="1"/>
  <c r="K38" i="1"/>
  <c r="J38" i="1"/>
  <c r="I38" i="1"/>
  <c r="H38" i="1"/>
  <c r="G38" i="1"/>
  <c r="L34" i="1"/>
  <c r="K34" i="1"/>
  <c r="J34" i="1"/>
  <c r="I34" i="1"/>
  <c r="H34" i="1"/>
  <c r="G34" i="1"/>
  <c r="L31" i="1"/>
  <c r="K31" i="1"/>
  <c r="J31" i="1"/>
  <c r="I31" i="1"/>
  <c r="H31" i="1"/>
  <c r="G31" i="1"/>
  <c r="L28" i="1"/>
  <c r="K28" i="1"/>
  <c r="J28" i="1"/>
  <c r="I28" i="1"/>
  <c r="H28" i="1"/>
  <c r="G28" i="1"/>
  <c r="L25" i="1"/>
  <c r="K25" i="1"/>
  <c r="J25" i="1"/>
  <c r="J24" i="1" s="1"/>
  <c r="I25" i="1"/>
  <c r="I24" i="1" s="1"/>
  <c r="H25" i="1"/>
  <c r="G25" i="1"/>
  <c r="L24" i="1"/>
  <c r="K24" i="1"/>
  <c r="H24" i="1"/>
  <c r="H23" i="1" s="1"/>
  <c r="G24" i="1"/>
  <c r="G23" i="1" s="1"/>
  <c r="J23" i="1"/>
  <c r="I23" i="1"/>
  <c r="L18" i="1"/>
  <c r="L17" i="1" s="1"/>
  <c r="K18" i="1"/>
  <c r="K17" i="1" s="1"/>
  <c r="J18" i="1"/>
  <c r="I18" i="1"/>
  <c r="H18" i="1"/>
  <c r="H17" i="1" s="1"/>
  <c r="G18" i="1"/>
  <c r="G17" i="1" s="1"/>
  <c r="J17" i="1"/>
  <c r="I17" i="1"/>
  <c r="L13" i="1"/>
  <c r="L12" i="1" s="1"/>
  <c r="K13" i="1"/>
  <c r="K12" i="1" s="1"/>
  <c r="J13" i="1"/>
  <c r="I13" i="1"/>
  <c r="I12" i="1" s="1"/>
  <c r="H13" i="1"/>
  <c r="H12" i="1" s="1"/>
  <c r="G13" i="1"/>
  <c r="G12" i="1" s="1"/>
  <c r="J12" i="1"/>
  <c r="H129" i="1" l="1"/>
  <c r="L129" i="1"/>
  <c r="H137" i="1"/>
  <c r="H136" i="1" s="1"/>
  <c r="I49" i="1"/>
  <c r="G136" i="1"/>
  <c r="G135" i="1" s="1"/>
  <c r="K137" i="1"/>
  <c r="L137" i="1"/>
  <c r="G129" i="1"/>
  <c r="K129" i="1"/>
  <c r="K49" i="1"/>
  <c r="J49" i="1"/>
  <c r="K41" i="1"/>
  <c r="K37" i="1" s="1"/>
  <c r="G41" i="1"/>
  <c r="I41" i="1"/>
  <c r="I37" i="1" s="1"/>
  <c r="J135" i="1"/>
  <c r="I135" i="1"/>
  <c r="J99" i="1"/>
  <c r="K99" i="1"/>
  <c r="L90" i="1"/>
  <c r="G90" i="1"/>
  <c r="H90" i="1"/>
  <c r="I57" i="1"/>
  <c r="I54" i="1" s="1"/>
  <c r="J57" i="1"/>
  <c r="J54" i="1" s="1"/>
  <c r="H57" i="1"/>
  <c r="H54" i="1" s="1"/>
  <c r="L57" i="1"/>
  <c r="L54" i="1" s="1"/>
  <c r="G54" i="1"/>
  <c r="K54" i="1"/>
  <c r="G49" i="1"/>
  <c r="G37" i="1"/>
  <c r="H41" i="1"/>
  <c r="H37" i="1" s="1"/>
  <c r="L41" i="1"/>
  <c r="L37" i="1" s="1"/>
  <c r="K23" i="1"/>
  <c r="L23" i="1"/>
  <c r="K90" i="1"/>
  <c r="I99" i="1"/>
  <c r="H135" i="1"/>
  <c r="L135" i="1" l="1"/>
  <c r="L136" i="1"/>
  <c r="K136" i="1"/>
  <c r="K135" i="1" s="1"/>
  <c r="J11" i="1"/>
  <c r="J10" i="1" s="1"/>
  <c r="G11" i="1"/>
  <c r="G10" i="1" s="1"/>
  <c r="H11" i="1"/>
  <c r="H10" i="1" s="1"/>
  <c r="L11" i="1"/>
  <c r="I11" i="1"/>
  <c r="I10" i="1" s="1"/>
  <c r="K11" i="1"/>
  <c r="L10" i="1" l="1"/>
  <c r="K10" i="1"/>
</calcChain>
</file>

<file path=xl/sharedStrings.xml><?xml version="1.0" encoding="utf-8"?>
<sst xmlns="http://schemas.openxmlformats.org/spreadsheetml/2006/main" count="430" uniqueCount="342">
  <si>
    <t>Номер реестровой записи</t>
  </si>
  <si>
    <t>Наименование группы  источников доходов бюджетов/наименование источника дохода бюджета</t>
  </si>
  <si>
    <t>Классификация доходов бюджетов</t>
  </si>
  <si>
    <t>Код строки</t>
  </si>
  <si>
    <t>Оценка исполнения 2017г. (текущий финансовый год)</t>
  </si>
  <si>
    <t>код</t>
  </si>
  <si>
    <t>наименование</t>
  </si>
  <si>
    <t>на 2018г. (очередной финансовый год)</t>
  </si>
  <si>
    <t>на 2019г. (первый год планового периода)</t>
  </si>
  <si>
    <t>на 2020г. (второй год планового периода)</t>
  </si>
  <si>
    <t>ДОХОДЫ всего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</si>
  <si>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</si>
  <si>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</si>
  <si>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</si>
  <si>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</si>
  <si>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</si>
  <si>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</si>
  <si>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Федеральная налоговая служба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</si>
  <si>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</si>
  <si>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</si>
  <si>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</si>
  <si>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</si>
  <si>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</si>
  <si>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</si>
  <si>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000 1 03 00000 00 0000 110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</si>
  <si>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</si>
  <si>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</si>
  <si>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</si>
  <si>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</si>
  <si>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</si>
  <si>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Федеральное казначейство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</si>
  <si>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</si>
  <si>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</si>
  <si>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</si>
  <si>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</si>
  <si>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</si>
  <si>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</si>
  <si>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000 1 05 00000 00 0000 000</t>
  </si>
  <si>
    <t>Налоги на совокупный доход</t>
  </si>
  <si>
    <t>182 1 05 01000 00 0000 110</t>
  </si>
  <si>
    <t>Налог, взимаемый в связи с применением упрощенной системы налогообложения</t>
  </si>
  <si>
    <t>182 1 05 01010 01 0000 110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</si>
  <si>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</si>
  <si>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</si>
  <si>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</si>
  <si>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</si>
  <si>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</si>
  <si>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</si>
  <si>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</si>
  <si>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</si>
  <si>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</si>
  <si>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000 1 05 02000 02 0000 110</t>
  </si>
  <si>
    <t>Единый налог на вмененный доход для отдельных видов деятельности</t>
  </si>
  <si>
    <t>182 1 05 02010 02 0000 110</t>
  </si>
  <si>
    <t>182 1 05 02020 02 0000 110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</si>
  <si>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</si>
  <si>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000 1 05 03000 01 0000 110</t>
  </si>
  <si>
    <t>Единый сельскохозяйственный налог</t>
  </si>
  <si>
    <t>182 1 05 03010 01 0000 110</t>
  </si>
  <si>
    <t>182 1 05 03020 01 0000 110</t>
  </si>
  <si>
    <t>Единый сельскохозяйственный налог (за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</si>
  <si>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</si>
  <si>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</si>
  <si>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</si>
  <si>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</si>
  <si>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</si>
  <si>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</si>
  <si>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</si>
  <si>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</si>
  <si>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</si>
  <si>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</si>
  <si>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</si>
  <si>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</si>
  <si>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</si>
  <si>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</si>
  <si>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182 1 06 06033 13 0000 110</t>
  </si>
  <si>
    <t>Земельный налог с организаций, обладающих земельным участком, расположенным в границах городских поселений</t>
  </si>
  <si>
    <t>000 1 06 06040 00 0000 110</t>
  </si>
  <si>
    <t>Земельный налог с физических лиц</t>
  </si>
  <si>
    <t>182 1 06 06043 05 0000 110</t>
  </si>
  <si>
    <t>Земельный налог с физических лиц, обладающих земельным участком, расположенным в границах межселенных территорий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</si>
  <si>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</si>
  <si>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</si>
  <si>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</si>
  <si>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</si>
  <si>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000 1 08 00000 00 0000 000</t>
  </si>
  <si>
    <t>Государственная пошлина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</si>
  <si>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</si>
  <si>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</si>
  <si>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</si>
  <si>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</si>
  <si>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</si>
  <si>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</si>
  <si>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Администрации городских и сельских поселений</t>
  </si>
  <si>
    <t>925 1 08 04020 01 0000 110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</si>
  <si>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</si>
  <si>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</si>
  <si>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</si>
  <si>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</si>
  <si>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</si>
  <si>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923 1 11 01050 05 0000 120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</si>
  <si>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</si>
  <si>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Администрация муниципального района "Троицко-Печорский"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</si>
  <si>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</si>
  <si>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</si>
  <si>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</si>
  <si>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</si>
  <si>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923 1 11 05013 05 0000 120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</si>
  <si>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</si>
  <si>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923 1 11 05013 10 0000 120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</si>
  <si>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</si>
  <si>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925 1 11 05013 13 0000 120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</si>
  <si>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</si>
  <si>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</si>
  <si>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</si>
  <si>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923 1 11 05025 05 0000 120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</si>
  <si>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</si>
  <si>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</si>
  <si>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</si>
  <si>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923 1 11 05035 05 0000 120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</si>
  <si>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</si>
  <si>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925 1 11 05035 10 0000 120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</si>
  <si>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</si>
  <si>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925 1 11 05035 13 0000 120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</si>
  <si>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</si>
  <si>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000 1 11 05300 00 0000 100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</si>
  <si>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</si>
  <si>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000 1 11 05326 00 0000 120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</si>
  <si>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</si>
  <si>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839 1 11 05326 05 0000 120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</si>
  <si>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</si>
  <si>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Министерство промышленности, природных ресурсов, энергетики и транспорта Республики Коми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</si>
  <si>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</si>
  <si>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</si>
  <si>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</si>
  <si>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</si>
  <si>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925 1 11 07010 00 0000 120</t>
  </si>
  <si>
    <t>925 1 11 07015 13 0000 120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</si>
  <si>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</si>
  <si>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</si>
  <si>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</si>
  <si>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</si>
  <si>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</si>
  <si>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923 1 11 09045 05 0000 120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</si>
  <si>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</si>
  <si>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925 1 11 09045 10 0000 120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</si>
  <si>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</si>
  <si>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</si>
  <si>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</si>
  <si>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</si>
  <si>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</si>
  <si>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048 1 12 01010 01 0000 120</t>
  </si>
  <si>
    <t>Плата за выбросы загрязняющих веществ в атмосферный воздух стационарными объектами</t>
  </si>
  <si>
    <t>Федеральная служба по надзору в сфере природопользования</t>
  </si>
  <si>
    <t>048 1 12 01020 01 0000 120</t>
  </si>
  <si>
    <t>Плата за выбросы загрязняющих веществ в атмосферный воздух передвижными объектами</t>
  </si>
  <si>
    <t>048 1 12 01030 01 0000 120</t>
  </si>
  <si>
    <t>Плата за сбросы загрязняющих веществ в водные объекты</t>
  </si>
  <si>
    <t>048 1 12 01040 01 0000 120</t>
  </si>
  <si>
    <t>Плата за размещение отходов производства и потребления</t>
  </si>
  <si>
    <t>000 1 13 00000 00 0000 000</t>
  </si>
  <si>
    <t>Доходы от оказания платных услуг (работ) и компенсации затрат государства</t>
  </si>
  <si>
    <t>000 1 13 02000 00 0000 130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</si>
  <si>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</si>
  <si>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</si>
  <si>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</si>
  <si>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</si>
  <si>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</si>
  <si>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Администрация муниципального района "Троицко-Печорский", Управление образования администрации муниципального района "Троицко-Печорский"</t>
  </si>
  <si>
    <t>925 1 13 02995 10 0000 130</t>
  </si>
  <si>
    <t>Прочие доходы от компенсации затрат бюджетов сельских поселений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</si>
  <si>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</si>
  <si>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</si>
  <si>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</si>
  <si>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 а также имущества государственных унитарных предприятий, в том числе казённых)</t>
  </si>
  <si>
    <t>000 1 14 02050 13 0000 410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</si>
  <si>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</si>
  <si>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925 1 14 02053 13 0000 410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</si>
  <si>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тем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</si>
  <si>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</si>
  <si>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</si>
  <si>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</si>
  <si>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</si>
  <si>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923 1 14 06013 05 0000 430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</si>
  <si>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</si>
  <si>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923 1 14 06013 10 0000 430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</si>
  <si>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</si>
  <si>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925 1 14 06013 13 0000 430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</si>
  <si>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</si>
  <si>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000 1 16 00000 00 0000 000</t>
  </si>
  <si>
    <t>Штрафы, санкции, возмещение ущерба</t>
  </si>
  <si>
    <t>000 1 16 03000 00 0000 140</t>
  </si>
  <si>
    <t>Денежные взыскания (штрафы) за нарушение законодательства о налогах и сборах</t>
  </si>
  <si>
    <t>182 1 16 03010 01 0000 140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</si>
  <si>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</si>
  <si>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182 1 16 03030 01 0000 140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</si>
  <si>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</si>
  <si>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</si>
  <si>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</si>
  <si>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141 16 08010 01 0000 140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</si>
  <si>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</si>
  <si>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Федеральная служба по надзору в сфере защиты прав потребителей и благополучия человека</t>
  </si>
  <si>
    <t>188 1 16 08020 01 0000 140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</si>
  <si>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</si>
  <si>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Министерство внутренних дел Российской Федерации</t>
  </si>
  <si>
    <t>000 1 16 18000 00 0000 140</t>
  </si>
  <si>
    <t>Денежные взыскания (штрафы) за нарушение бюджетного законодательства Российской Федерации</t>
  </si>
  <si>
    <t>925 1 16 18050 10 0000 140</t>
  </si>
  <si>
    <t>Денежные взыскания (штрафы) за нарушение бюджетного законодательства (в части бюджетов сельских поселений)</t>
  </si>
  <si>
    <t>000 1 16 2500000 0000 140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</si>
  <si>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</si>
  <si>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048 1 16 25020 01 0000 140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</si>
  <si>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</si>
  <si>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839 1 16 25030 01 0000 140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</si>
  <si>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</si>
  <si>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839 1 16 25050 01 0000 140</t>
  </si>
  <si>
    <t>Денежные взыскания (штрафы) за нарушение законодательства в области охраны окружающей среды</t>
  </si>
  <si>
    <t>000 1 16 25070 00 0000 140</t>
  </si>
  <si>
    <t>Денежные взыскания (штрафы) за нарушение лесного законодательства</t>
  </si>
  <si>
    <t>852 1 16 25074 05 0000 140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</si>
  <si>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</si>
  <si>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 xml:space="preserve">Министерство природных ресурсов и охраны окружающей среды Республики Коми </t>
  </si>
  <si>
    <t>141 1 16 28000 01 0000 140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</si>
  <si>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</si>
  <si>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000 1 16 30000 01 0000 140</t>
  </si>
  <si>
    <t>Денежные взыскания (штрафы) за правонарушения в области дорожного движения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</si>
  <si>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</si>
  <si>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</si>
  <si>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188 1 16 30014 01 0000 140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</si>
  <si>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</si>
  <si>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188 1 16 30030 01 0000 140</t>
  </si>
  <si>
    <t>Прочие денежные взыскания (штрафы) за правонарушения в области дорожного движения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</si>
  <si>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</si>
  <si>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</si>
  <si>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</si>
  <si>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</si>
  <si>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Администрация муниципального района "Троицко-Печорский", Федеральная антимонопольная служба</t>
  </si>
  <si>
    <t>161 1 16 33050 13 0000 140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</si>
  <si>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</si>
  <si>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Федеральная антимонопольная служба</t>
  </si>
  <si>
    <t>000 1 16 35000 00 0000 140</t>
  </si>
  <si>
    <t>Суммы по искам о возмещении вреда, причиненного окружающей среде</t>
  </si>
  <si>
    <t>076 1 16 35030 05 0000 140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</si>
  <si>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</si>
  <si>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Федеральное агенство по рыболовству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</si>
  <si>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</si>
  <si>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</si>
  <si>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Министерство внутренних дел Российской Федерации, Министерство Российской Федерации по делам гражданской обороны, чрезвычайным ситуациям и ликвидации последствий стихийных бедствий</t>
  </si>
  <si>
    <t>000 1 16 90000 00 0000 140</t>
  </si>
  <si>
    <t>Прочие поступления от денежных взысканий (штрафов) и иных сумм в возмещение ущерба</t>
  </si>
  <si>
    <t>000 1 16 90050 05 0000 140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</si>
  <si>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</si>
  <si>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Федеральное агенство по рыболовству, Федеральная служба по ветеринарному и фитосанитарному надзору, Федеральная служба по труду и занятости, Федеральная служба государственной статистики, Министерство Российской Федерации по делам гражданской обороны, чрезвычайным ситуациям и ликвидации последствий стихийных бедствий, Министерство внутренних дел Российской Федерации, Служба Республики Коми строительного, жилищного и технического надзора (контроля), Министерство образования, науки и молодежной политики Республики Коми</t>
  </si>
  <si>
    <t>081 1 16 90050 10 0000 140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</si>
  <si>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</si>
  <si>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Федеральная служба по ветеринарному и фитосанитарному надзору</t>
  </si>
  <si>
    <t>081 1 16 90050 13 0000 140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</si>
  <si>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</si>
  <si>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</si>
  <si>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</si>
  <si>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</si>
  <si>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</si>
  <si>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925 1 17 01050 13 0000 180</t>
  </si>
  <si>
    <t>Невыясненные поступления, зачисляемые в бюджеты городских поселений</t>
  </si>
  <si>
    <t>000 1 17 05000 00 0000 180</t>
  </si>
  <si>
    <t>925 1 17 05050 10 0000 180</t>
  </si>
  <si>
    <t>Прочие неналоговые доходы бюджетов сельских поселений</t>
  </si>
  <si>
    <t>925 1 17 05050 13 0000 180</t>
  </si>
  <si>
    <t>Прочие неналоговые доходы бюджетов городских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</si>
  <si>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</si>
  <si>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</si>
  <si>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</si>
  <si>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</si>
  <si>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</si>
  <si>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000 2 02 15001 00 0000 151</t>
  </si>
  <si>
    <t>Дотации на выравнивание бюджетной обеспеченности</t>
  </si>
  <si>
    <t>000 2 02 15002 00 0000 151</t>
  </si>
  <si>
    <t>Дотации бюджетам на поддержку мер по обеспечению сбалансированности бюджетов</t>
  </si>
  <si>
    <t>000 2 02 20000 00 0000 151</t>
  </si>
  <si>
    <t>Субсидии бюджетам бюджетной системы Российской Федерации (межбюджетные субсидии)</t>
  </si>
  <si>
    <t>923 2 02 20299 05 0000 151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</si>
  <si>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</si>
  <si>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923 2 02 20302 05 0000 151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</si>
  <si>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</si>
  <si>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956 2 02 25519 05 0000 151</t>
  </si>
  <si>
    <t>Субсидия бюджетам муниципальных районов на поддержку отрасли культуры</t>
  </si>
  <si>
    <t>Управление культуры администрации муниципального района "Троицко-Печорский"</t>
  </si>
  <si>
    <t>956 2 02 25558 05 0000 151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</si>
  <si>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</si>
  <si>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000 2 02 30000 00 0000 151</t>
  </si>
  <si>
    <t>Субвенции бюджетам субъектов Российской Федерации и муниципальных образований</t>
  </si>
  <si>
    <t>Администрация муниципального района "Троицко-Печорский", Финансовое управление администрации муниципального района "Троицко-Печорский"</t>
  </si>
  <si>
    <t>975 2 02 30029 05 0000 151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</si>
  <si>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</si>
  <si>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Управление образования администрации муниципального района "Троицко-Печорский"</t>
  </si>
  <si>
    <t>923 2 02 35082 05 0000 151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</si>
  <si>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</si>
  <si>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923 2 02 35120 05 0000 151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</si>
  <si>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</si>
  <si>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923 2 02 35135 05 0000 151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</si>
  <si>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</si>
  <si>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975 2 02 39999 05 0000 151</t>
  </si>
  <si>
    <t>Прочие субвенции бюджетам муниципальных районов</t>
  </si>
  <si>
    <t>000 2 02 40000 00 0000 151</t>
  </si>
  <si>
    <t>Иные межбюджетные трансферты</t>
  </si>
  <si>
    <t>000 2 07 00000 00 0000 180</t>
  </si>
  <si>
    <t>Прочие безвозмездные поступления в бюджеты субъектов Российской Федерации</t>
  </si>
  <si>
    <t>923 2 07 05000 05 0000 180</t>
  </si>
  <si>
    <t>Прочие безвозмездные поступления в бюджеты муниципальных районов</t>
  </si>
  <si>
    <t>000 2 19 00000 00 0000 000</t>
  </si>
  <si>
    <t>Возврат остатков субсиди, субвенций и иных межбюджетных трансфертов, имеющих целевое назначение, прошлых лет</t>
  </si>
  <si>
    <t>000 2 19 60010 05 0000 151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</si>
  <si>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</si>
  <si>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925 2 02 15001 10 0000 151</t>
  </si>
  <si>
    <t>Дотации бюджетам сельских поселений на выравнивание бюджетной обеспеченности</t>
  </si>
  <si>
    <t>925 2 02 15002 10 0000 151</t>
  </si>
  <si>
    <t>Дотации бюджетам сельских поселений на поддержку мер по обеспечению сбалансированности бюджетов</t>
  </si>
  <si>
    <t>925 2 02 20051 10 0000 151</t>
  </si>
  <si>
    <t>000 2 02 10000 00 0000 151</t>
  </si>
  <si>
    <t>Субсидии бюджетам сельских поселений на реализацию федеральных целевых программ</t>
  </si>
  <si>
    <t>925 2 02 29999 10 0000 151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</si>
  <si>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</si>
  <si>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</si>
  <si>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</si>
  <si>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</si>
  <si>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>925 2 02 40014 10 0000 151</t>
  </si>
  <si>
    <t>925 2 02 35930 10 0000 151</t>
  </si>
  <si>
    <t>925 2 02 35118 10 0000 151</t>
  </si>
  <si>
    <t>925 2 02 30024 10 0000 151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</si>
  <si>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</si>
  <si>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Реестр источников доходов бюджета муниципального образования сельского поселения "Якша" на 2018 год и плановый период 2019 и 2020 годов</t>
  </si>
  <si>
    <t>Наименование главного администратора доходов  бюджета муниципального образования сельского поселения "Якша"</t>
  </si>
  <si>
    <t>Прогноз доходов бюджета муниципального образования сельского поселения "Якша"  на 2017г. (текущий финансовый год)</t>
  </si>
  <si>
    <t>Прогноз доходов бюджета муниципального образования сельского поселения "Якша"</t>
  </si>
  <si>
    <t>Наименование органа местного самоуправления</t>
  </si>
  <si>
    <t>Наименование публично-правового образования</t>
  </si>
  <si>
    <t>Единица измерения: руб. коп.</t>
  </si>
  <si>
    <t>Администрация муниципального образования сельского поселения «Якша»</t>
  </si>
  <si>
    <t>Муниципальное образование сельского поселения «Якша»</t>
  </si>
  <si>
    <t>Кассовые поступления в текущем финансовом году (по состоянию на "01" ноября 2017г.</t>
  </si>
  <si>
    <t>Глава сельского поселения "Якша" ___________  В.А. Сафонов</t>
  </si>
  <si>
    <t>"__" ________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</si>
</sst>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165" fontId="6" fillId="0" borderId="1" xfId="0" applyNumberFormat="1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0" xfId="0" applyNumberFormat="1" applyFont="1"/>
    <xf numFmtId="0" fontId="7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1" fillId="2" borderId="0" xfId="0" applyFont="1" applyFill="1" applyAlignment="1">
      <alignment vertical="top"/>
    </xf>
    <xf numFmtId="0" fontId="4" fillId="0" borderId="1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Fill="1" applyBorder="1"/>
    <xf numFmtId="49" fontId="5" fillId="0" borderId="4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4" fontId="3" fillId="0" borderId="1" xfId="0" applyNumberFormat="1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tabSelected="1" topLeftCell="C149" zoomScale="90" zoomScaleNormal="90" workbookViewId="0">
      <selection activeCell="C167" sqref="C167"/>
    </sheetView>
  </sheetViews>
  <sheetFormatPr defaultColWidth="9.109375" defaultRowHeight="13.2" x14ac:dyDescent="0.25"/>
  <cols>
    <col min="1" max="1" width="9.109375" style="1" hidden="1" customWidth="1"/>
    <col min="2" max="2" width="21" style="1" hidden="1" customWidth="1"/>
    <col min="3" max="3" width="24.33203125" style="1" customWidth="1"/>
    <col min="4" max="4" width="56.44140625" style="1" customWidth="1"/>
    <col min="5" max="5" width="40.109375" style="1" customWidth="1"/>
    <col min="6" max="6" width="9.109375" style="1" hidden="1" customWidth="1"/>
    <col min="7" max="7" width="14.6640625" style="1" customWidth="1"/>
    <col min="8" max="8" width="15.33203125" style="2" customWidth="1"/>
    <col min="9" max="9" width="12.6640625" style="1" customWidth="1"/>
    <col min="10" max="10" width="14.44140625" style="1" customWidth="1"/>
    <col min="11" max="11" width="14.5546875" style="1" customWidth="1"/>
    <col min="12" max="12" width="13.5546875" style="1" customWidth="1"/>
    <col min="13" max="13" width="0.6640625" style="1" customWidth="1"/>
    <col min="14" max="14" width="11.109375" style="1" customWidth="1"/>
    <col min="15" max="16384" width="9.109375" style="1"/>
  </cols>
  <sheetData>
    <row r="1" spans="1:14" x14ac:dyDescent="0.25">
      <c r="J1" s="86"/>
      <c r="K1" s="86"/>
      <c r="L1" s="86"/>
    </row>
    <row r="2" spans="1:14" ht="30" customHeight="1" x14ac:dyDescent="0.25">
      <c r="C2" s="87" t="s">
        <v>330</v>
      </c>
      <c r="D2" s="87"/>
      <c r="E2" s="87"/>
      <c r="F2" s="87"/>
      <c r="G2" s="87"/>
      <c r="H2" s="87"/>
      <c r="I2" s="87"/>
      <c r="J2" s="87"/>
      <c r="K2" s="87"/>
      <c r="L2" s="87"/>
    </row>
    <row r="4" spans="1:14" ht="25.8" customHeight="1" x14ac:dyDescent="0.3">
      <c r="C4" s="84" t="s">
        <v>334</v>
      </c>
      <c r="E4" s="85" t="s">
        <v>337</v>
      </c>
    </row>
    <row r="5" spans="1:14" ht="25.8" customHeight="1" x14ac:dyDescent="0.3">
      <c r="C5" s="85" t="s">
        <v>335</v>
      </c>
      <c r="E5" s="85" t="s">
        <v>338</v>
      </c>
    </row>
    <row r="6" spans="1:14" ht="25.8" customHeight="1" x14ac:dyDescent="0.3">
      <c r="C6" s="85" t="s">
        <v>336</v>
      </c>
    </row>
    <row r="7" spans="1:14" ht="130.19999999999999" customHeight="1" x14ac:dyDescent="0.25">
      <c r="A7" s="88" t="s">
        <v>0</v>
      </c>
      <c r="B7" s="89" t="s">
        <v>1</v>
      </c>
      <c r="C7" s="88" t="s">
        <v>2</v>
      </c>
      <c r="D7" s="88"/>
      <c r="E7" s="88" t="s">
        <v>331</v>
      </c>
      <c r="F7" s="3" t="s">
        <v>3</v>
      </c>
      <c r="G7" s="3" t="s">
        <v>332</v>
      </c>
      <c r="H7" s="4" t="s">
        <v>339</v>
      </c>
      <c r="I7" s="3" t="s">
        <v>4</v>
      </c>
      <c r="J7" s="88" t="s">
        <v>333</v>
      </c>
      <c r="K7" s="88"/>
      <c r="L7" s="88"/>
    </row>
    <row r="8" spans="1:14" ht="52.8" x14ac:dyDescent="0.25">
      <c r="A8" s="88"/>
      <c r="B8" s="89"/>
      <c r="C8" s="3" t="s">
        <v>5</v>
      </c>
      <c r="D8" s="3" t="s">
        <v>6</v>
      </c>
      <c r="E8" s="88"/>
      <c r="F8" s="3"/>
      <c r="G8" s="3"/>
      <c r="H8" s="5"/>
      <c r="I8" s="6"/>
      <c r="J8" s="3" t="s">
        <v>7</v>
      </c>
      <c r="K8" s="3" t="s">
        <v>8</v>
      </c>
      <c r="L8" s="3" t="s">
        <v>9</v>
      </c>
    </row>
    <row r="9" spans="1:14" x14ac:dyDescent="0.25">
      <c r="A9" s="3">
        <v>1</v>
      </c>
      <c r="B9" s="7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4">
        <v>8</v>
      </c>
      <c r="I9" s="3">
        <v>9</v>
      </c>
      <c r="J9" s="3">
        <v>10</v>
      </c>
      <c r="K9" s="3">
        <v>11</v>
      </c>
      <c r="L9" s="3">
        <v>12</v>
      </c>
    </row>
    <row r="10" spans="1:14" s="11" customFormat="1" ht="25.8" customHeight="1" x14ac:dyDescent="0.25">
      <c r="A10" s="8"/>
      <c r="B10" s="9"/>
      <c r="C10" s="8"/>
      <c r="D10" s="10" t="s">
        <v>10</v>
      </c>
      <c r="E10" s="8"/>
      <c r="F10" s="8"/>
      <c r="G10" s="64">
        <f t="shared" ref="G10:L10" si="0">G11+G135</f>
        <v>4533897</v>
      </c>
      <c r="H10" s="64">
        <f t="shared" si="0"/>
        <v>3908686.7</v>
      </c>
      <c r="I10" s="64">
        <f t="shared" si="0"/>
        <v>4605497</v>
      </c>
      <c r="J10" s="64">
        <f t="shared" si="0"/>
        <v>4532584</v>
      </c>
      <c r="K10" s="64">
        <f t="shared" si="0"/>
        <v>2623091</v>
      </c>
      <c r="L10" s="64">
        <f t="shared" si="0"/>
        <v>2593184</v>
      </c>
    </row>
    <row r="11" spans="1:14" ht="26.4" customHeight="1" x14ac:dyDescent="0.25">
      <c r="A11" s="8"/>
      <c r="B11" s="12"/>
      <c r="C11" s="13" t="s">
        <v>11</v>
      </c>
      <c r="D11" s="14" t="s">
        <v>12</v>
      </c>
      <c r="E11" s="15"/>
      <c r="F11" s="15">
        <v>100</v>
      </c>
      <c r="G11" s="65">
        <f>G12+G17+G23+G37+G49+G54+G79+G85+G90+G99+G129</f>
        <v>904400</v>
      </c>
      <c r="H11" s="65">
        <f t="shared" ref="H11:L11" si="1">H12+H17+H23+H37+H49+H54+H79+H85+H90+H99+H129</f>
        <v>851530.7</v>
      </c>
      <c r="I11" s="65">
        <f t="shared" si="1"/>
        <v>976000</v>
      </c>
      <c r="J11" s="65">
        <f t="shared" si="1"/>
        <v>1126100</v>
      </c>
      <c r="K11" s="65">
        <f t="shared" si="1"/>
        <v>1098600</v>
      </c>
      <c r="L11" s="65">
        <f t="shared" si="1"/>
        <v>1098600</v>
      </c>
      <c r="M11" s="16"/>
      <c r="N11" s="16"/>
    </row>
    <row r="12" spans="1:14" ht="25.8" customHeight="1" x14ac:dyDescent="0.25">
      <c r="A12" s="3"/>
      <c r="B12" s="17"/>
      <c r="C12" s="13" t="s">
        <v>13</v>
      </c>
      <c r="D12" s="14" t="s">
        <v>14</v>
      </c>
      <c r="E12" s="15"/>
      <c r="F12" s="15"/>
      <c r="G12" s="65">
        <f>G13</f>
        <v>222000</v>
      </c>
      <c r="H12" s="65">
        <f t="shared" ref="H12:L12" si="2">H13</f>
        <v>154154.93</v>
      </c>
      <c r="I12" s="65">
        <f t="shared" si="2"/>
        <v>183000</v>
      </c>
      <c r="J12" s="65">
        <f t="shared" si="2"/>
        <v>183000</v>
      </c>
      <c r="K12" s="65">
        <f t="shared" si="2"/>
        <v>185000</v>
      </c>
      <c r="L12" s="65">
        <f t="shared" si="2"/>
        <v>185000</v>
      </c>
      <c r="M12" s="16"/>
      <c r="N12" s="18"/>
    </row>
    <row r="13" spans="1:14" ht="25.8" customHeight="1" x14ac:dyDescent="0.25">
      <c r="C13" s="19" t="s">
        <v>15</v>
      </c>
      <c r="D13" s="20" t="s">
        <v>16</v>
      </c>
      <c r="E13" s="21" t="s">
        <v>17</v>
      </c>
      <c r="F13" s="22"/>
      <c r="G13" s="66">
        <f>G14+G15+G16</f>
        <v>222000</v>
      </c>
      <c r="H13" s="66">
        <f t="shared" ref="H13:L13" si="3">H14+H15+H16</f>
        <v>154154.93</v>
      </c>
      <c r="I13" s="66">
        <f t="shared" si="3"/>
        <v>183000</v>
      </c>
      <c r="J13" s="66">
        <f t="shared" si="3"/>
        <v>183000</v>
      </c>
      <c r="K13" s="66">
        <f t="shared" si="3"/>
        <v>185000</v>
      </c>
      <c r="L13" s="66">
        <f t="shared" si="3"/>
        <v>185000</v>
      </c>
      <c r="M13" s="16"/>
      <c r="N13" s="16"/>
    </row>
    <row r="14" spans="1:14" ht="75.599999999999994" customHeight="1" x14ac:dyDescent="0.25">
      <c r="C14" s="23" t="s">
        <v>18</v>
      </c>
      <c r="D14" s="24" t="s">
        <v>19</v>
      </c>
      <c r="E14" s="21" t="s">
        <v>17</v>
      </c>
      <c r="F14" s="25"/>
      <c r="G14" s="67">
        <v>222000</v>
      </c>
      <c r="H14" s="68">
        <v>154151.16</v>
      </c>
      <c r="I14" s="69">
        <f>183000-20.3</f>
        <v>182979.7</v>
      </c>
      <c r="J14" s="69">
        <v>183000</v>
      </c>
      <c r="K14" s="69">
        <v>185000</v>
      </c>
      <c r="L14" s="69">
        <v>185000</v>
      </c>
      <c r="M14" s="16"/>
      <c r="N14" s="16"/>
    </row>
    <row r="15" spans="1:14" ht="97.2" customHeight="1" x14ac:dyDescent="0.25">
      <c r="C15" s="23" t="s">
        <v>20</v>
      </c>
      <c r="D15" s="24" t="s">
        <v>21</v>
      </c>
      <c r="E15" s="21" t="s">
        <v>17</v>
      </c>
      <c r="F15" s="25"/>
      <c r="G15" s="67">
        <v>0</v>
      </c>
      <c r="H15" s="68">
        <v>-16.5</v>
      </c>
      <c r="I15" s="69">
        <v>0</v>
      </c>
      <c r="J15" s="69">
        <v>0</v>
      </c>
      <c r="K15" s="69">
        <v>0</v>
      </c>
      <c r="L15" s="69">
        <v>0</v>
      </c>
      <c r="M15" s="16"/>
      <c r="N15" s="16"/>
    </row>
    <row r="16" spans="1:14" ht="48.6" customHeight="1" x14ac:dyDescent="0.25">
      <c r="C16" s="23" t="s">
        <v>22</v>
      </c>
      <c r="D16" s="26" t="s">
        <v>23</v>
      </c>
      <c r="E16" s="21" t="s">
        <v>17</v>
      </c>
      <c r="F16" s="25"/>
      <c r="G16" s="67">
        <v>0</v>
      </c>
      <c r="H16" s="68">
        <v>20.27</v>
      </c>
      <c r="I16" s="69">
        <v>20.3</v>
      </c>
      <c r="J16" s="69">
        <v>0</v>
      </c>
      <c r="K16" s="69">
        <v>0</v>
      </c>
      <c r="L16" s="69">
        <v>0</v>
      </c>
      <c r="M16" s="16"/>
      <c r="N16" s="16"/>
    </row>
    <row r="17" spans="3:14" ht="26.4" hidden="1" x14ac:dyDescent="0.25">
      <c r="C17" s="19" t="s">
        <v>24</v>
      </c>
      <c r="D17" s="20" t="s">
        <v>25</v>
      </c>
      <c r="E17" s="27"/>
      <c r="F17" s="22"/>
      <c r="G17" s="66">
        <f>G18</f>
        <v>0</v>
      </c>
      <c r="H17" s="70">
        <f t="shared" ref="H17:L17" si="4">H18</f>
        <v>0</v>
      </c>
      <c r="I17" s="66">
        <f t="shared" si="4"/>
        <v>0</v>
      </c>
      <c r="J17" s="66">
        <f t="shared" si="4"/>
        <v>0</v>
      </c>
      <c r="K17" s="66">
        <f t="shared" si="4"/>
        <v>0</v>
      </c>
      <c r="L17" s="66">
        <f t="shared" si="4"/>
        <v>0</v>
      </c>
      <c r="M17" s="16"/>
      <c r="N17" s="16"/>
    </row>
    <row r="18" spans="3:14" ht="26.4" hidden="1" x14ac:dyDescent="0.25">
      <c r="C18" s="23" t="s">
        <v>26</v>
      </c>
      <c r="D18" s="26" t="s">
        <v>27</v>
      </c>
      <c r="E18" s="28"/>
      <c r="F18" s="25"/>
      <c r="G18" s="69">
        <f>G19+G20+G21+G22</f>
        <v>0</v>
      </c>
      <c r="H18" s="69">
        <f t="shared" ref="H18:L18" si="5">H19+H20+H21+H22</f>
        <v>0</v>
      </c>
      <c r="I18" s="69">
        <f t="shared" si="5"/>
        <v>0</v>
      </c>
      <c r="J18" s="69">
        <f t="shared" si="5"/>
        <v>0</v>
      </c>
      <c r="K18" s="69">
        <f t="shared" si="5"/>
        <v>0</v>
      </c>
      <c r="L18" s="69">
        <f t="shared" si="5"/>
        <v>0</v>
      </c>
      <c r="M18" s="16"/>
      <c r="N18" s="16"/>
    </row>
    <row r="19" spans="3:14" ht="72.599999999999994" hidden="1" customHeight="1" x14ac:dyDescent="0.25">
      <c r="C19" s="29" t="s">
        <v>28</v>
      </c>
      <c r="D19" s="30" t="s">
        <v>29</v>
      </c>
      <c r="E19" s="31" t="s">
        <v>30</v>
      </c>
      <c r="F19" s="32"/>
      <c r="G19" s="71"/>
      <c r="H19" s="72"/>
      <c r="I19" s="71"/>
      <c r="J19" s="71"/>
      <c r="K19" s="71"/>
      <c r="L19" s="71"/>
      <c r="M19" s="16"/>
      <c r="N19" s="16"/>
    </row>
    <row r="20" spans="3:14" ht="86.4" hidden="1" customHeight="1" x14ac:dyDescent="0.25">
      <c r="C20" s="29" t="s">
        <v>31</v>
      </c>
      <c r="D20" s="33" t="s">
        <v>32</v>
      </c>
      <c r="E20" s="31" t="s">
        <v>30</v>
      </c>
      <c r="F20" s="32"/>
      <c r="G20" s="71"/>
      <c r="H20" s="72"/>
      <c r="I20" s="71"/>
      <c r="J20" s="71"/>
      <c r="K20" s="71"/>
      <c r="L20" s="71"/>
      <c r="M20" s="16"/>
      <c r="N20" s="16"/>
    </row>
    <row r="21" spans="3:14" ht="73.2" hidden="1" customHeight="1" x14ac:dyDescent="0.25">
      <c r="C21" s="29" t="s">
        <v>33</v>
      </c>
      <c r="D21" s="30" t="s">
        <v>34</v>
      </c>
      <c r="E21" s="31" t="s">
        <v>30</v>
      </c>
      <c r="F21" s="32"/>
      <c r="G21" s="71"/>
      <c r="H21" s="72"/>
      <c r="I21" s="71"/>
      <c r="J21" s="71"/>
      <c r="K21" s="71"/>
      <c r="L21" s="71"/>
      <c r="M21" s="16"/>
      <c r="N21" s="16"/>
    </row>
    <row r="22" spans="3:14" ht="72.599999999999994" hidden="1" customHeight="1" x14ac:dyDescent="0.25">
      <c r="C22" s="29" t="s">
        <v>35</v>
      </c>
      <c r="D22" s="30" t="s">
        <v>36</v>
      </c>
      <c r="E22" s="31" t="s">
        <v>30</v>
      </c>
      <c r="F22" s="32"/>
      <c r="G22" s="71"/>
      <c r="H22" s="72"/>
      <c r="I22" s="71"/>
      <c r="J22" s="71"/>
      <c r="K22" s="71"/>
      <c r="L22" s="71"/>
      <c r="M22" s="16"/>
      <c r="N22" s="16"/>
    </row>
    <row r="23" spans="3:14" ht="18" hidden="1" customHeight="1" x14ac:dyDescent="0.25">
      <c r="C23" s="19" t="s">
        <v>37</v>
      </c>
      <c r="D23" s="20" t="s">
        <v>38</v>
      </c>
      <c r="E23" s="34"/>
      <c r="F23" s="22"/>
      <c r="G23" s="66">
        <f>G24+G31+G34</f>
        <v>0</v>
      </c>
      <c r="H23" s="66">
        <f t="shared" ref="H23:L23" si="6">H24+H31+H34</f>
        <v>0</v>
      </c>
      <c r="I23" s="66">
        <f t="shared" si="6"/>
        <v>0</v>
      </c>
      <c r="J23" s="66">
        <f t="shared" si="6"/>
        <v>0</v>
      </c>
      <c r="K23" s="66">
        <f t="shared" si="6"/>
        <v>0</v>
      </c>
      <c r="L23" s="66">
        <f t="shared" si="6"/>
        <v>0</v>
      </c>
      <c r="M23" s="16"/>
      <c r="N23" s="16"/>
    </row>
    <row r="24" spans="3:14" ht="26.4" hidden="1" x14ac:dyDescent="0.25">
      <c r="C24" s="19" t="s">
        <v>39</v>
      </c>
      <c r="D24" s="20" t="s">
        <v>40</v>
      </c>
      <c r="E24" s="34" t="s">
        <v>17</v>
      </c>
      <c r="F24" s="22"/>
      <c r="G24" s="66">
        <f>G25+G28</f>
        <v>0</v>
      </c>
      <c r="H24" s="66">
        <f t="shared" ref="H24:L24" si="7">H25+H28</f>
        <v>0</v>
      </c>
      <c r="I24" s="66">
        <f t="shared" si="7"/>
        <v>0</v>
      </c>
      <c r="J24" s="66">
        <f t="shared" si="7"/>
        <v>0</v>
      </c>
      <c r="K24" s="66">
        <f t="shared" si="7"/>
        <v>0</v>
      </c>
      <c r="L24" s="66">
        <f t="shared" si="7"/>
        <v>0</v>
      </c>
      <c r="M24" s="16"/>
      <c r="N24" s="16"/>
    </row>
    <row r="25" spans="3:14" ht="30" hidden="1" customHeight="1" x14ac:dyDescent="0.25">
      <c r="C25" s="29" t="s">
        <v>41</v>
      </c>
      <c r="D25" s="30" t="s">
        <v>42</v>
      </c>
      <c r="E25" s="21" t="s">
        <v>17</v>
      </c>
      <c r="F25" s="25"/>
      <c r="G25" s="69">
        <f>G26+G27</f>
        <v>0</v>
      </c>
      <c r="H25" s="68">
        <f>H26+H27</f>
        <v>0</v>
      </c>
      <c r="I25" s="69">
        <f t="shared" ref="I25:L25" si="8">I26+I27</f>
        <v>0</v>
      </c>
      <c r="J25" s="69">
        <f t="shared" si="8"/>
        <v>0</v>
      </c>
      <c r="K25" s="69">
        <f t="shared" si="8"/>
        <v>0</v>
      </c>
      <c r="L25" s="69">
        <f t="shared" si="8"/>
        <v>0</v>
      </c>
      <c r="M25" s="16"/>
      <c r="N25" s="16"/>
    </row>
    <row r="26" spans="3:14" ht="29.4" hidden="1" customHeight="1" x14ac:dyDescent="0.25">
      <c r="C26" s="23" t="s">
        <v>43</v>
      </c>
      <c r="D26" s="26" t="s">
        <v>42</v>
      </c>
      <c r="E26" s="21" t="s">
        <v>17</v>
      </c>
      <c r="F26" s="25"/>
      <c r="G26" s="69">
        <v>0</v>
      </c>
      <c r="H26" s="68">
        <v>0</v>
      </c>
      <c r="I26" s="69">
        <v>0</v>
      </c>
      <c r="J26" s="69">
        <v>0</v>
      </c>
      <c r="K26" s="69">
        <v>0</v>
      </c>
      <c r="L26" s="69">
        <v>0</v>
      </c>
      <c r="M26" s="16"/>
      <c r="N26" s="16"/>
    </row>
    <row r="27" spans="3:14" ht="45" hidden="1" customHeight="1" x14ac:dyDescent="0.25">
      <c r="C27" s="23" t="s">
        <v>44</v>
      </c>
      <c r="D27" s="26" t="s">
        <v>45</v>
      </c>
      <c r="E27" s="21" t="s">
        <v>17</v>
      </c>
      <c r="F27" s="25"/>
      <c r="G27" s="69">
        <v>0</v>
      </c>
      <c r="H27" s="68">
        <v>0</v>
      </c>
      <c r="I27" s="69">
        <v>0</v>
      </c>
      <c r="J27" s="69">
        <v>0</v>
      </c>
      <c r="K27" s="69">
        <v>0</v>
      </c>
      <c r="L27" s="69">
        <v>0</v>
      </c>
      <c r="M27" s="16"/>
      <c r="N27" s="16"/>
    </row>
    <row r="28" spans="3:14" ht="42.6" hidden="1" customHeight="1" x14ac:dyDescent="0.25">
      <c r="C28" s="29" t="s">
        <v>46</v>
      </c>
      <c r="D28" s="30" t="s">
        <v>47</v>
      </c>
      <c r="E28" s="21" t="s">
        <v>17</v>
      </c>
      <c r="F28" s="25"/>
      <c r="G28" s="69">
        <f>G29+G30</f>
        <v>0</v>
      </c>
      <c r="H28" s="68">
        <f t="shared" ref="H28:L28" si="9">H29+H30</f>
        <v>0</v>
      </c>
      <c r="I28" s="69">
        <f t="shared" si="9"/>
        <v>0</v>
      </c>
      <c r="J28" s="69">
        <f t="shared" si="9"/>
        <v>0</v>
      </c>
      <c r="K28" s="69">
        <f t="shared" si="9"/>
        <v>0</v>
      </c>
      <c r="L28" s="69">
        <f t="shared" si="9"/>
        <v>0</v>
      </c>
      <c r="M28" s="16"/>
      <c r="N28" s="16"/>
    </row>
    <row r="29" spans="3:14" ht="28.8" hidden="1" customHeight="1" x14ac:dyDescent="0.25">
      <c r="C29" s="23" t="s">
        <v>48</v>
      </c>
      <c r="D29" s="26" t="s">
        <v>47</v>
      </c>
      <c r="E29" s="21" t="s">
        <v>17</v>
      </c>
      <c r="F29" s="25"/>
      <c r="G29" s="69">
        <v>0</v>
      </c>
      <c r="H29" s="68">
        <v>0</v>
      </c>
      <c r="I29" s="69">
        <v>0</v>
      </c>
      <c r="J29" s="69">
        <v>0</v>
      </c>
      <c r="K29" s="69">
        <v>0</v>
      </c>
      <c r="L29" s="69">
        <v>0</v>
      </c>
      <c r="M29" s="16"/>
      <c r="N29" s="16"/>
    </row>
    <row r="30" spans="3:14" ht="45" hidden="1" customHeight="1" x14ac:dyDescent="0.25">
      <c r="C30" s="23" t="s">
        <v>49</v>
      </c>
      <c r="D30" s="26" t="s">
        <v>50</v>
      </c>
      <c r="E30" s="21" t="s">
        <v>17</v>
      </c>
      <c r="F30" s="25"/>
      <c r="G30" s="69">
        <v>0</v>
      </c>
      <c r="H30" s="68">
        <v>0</v>
      </c>
      <c r="I30" s="69">
        <v>0</v>
      </c>
      <c r="J30" s="69">
        <v>0</v>
      </c>
      <c r="K30" s="69">
        <v>0</v>
      </c>
      <c r="L30" s="69">
        <v>0</v>
      </c>
      <c r="M30" s="16"/>
      <c r="N30" s="16"/>
    </row>
    <row r="31" spans="3:14" ht="28.8" hidden="1" customHeight="1" x14ac:dyDescent="0.25">
      <c r="C31" s="19" t="s">
        <v>51</v>
      </c>
      <c r="D31" s="35" t="s">
        <v>52</v>
      </c>
      <c r="E31" s="21" t="s">
        <v>17</v>
      </c>
      <c r="F31" s="25"/>
      <c r="G31" s="66">
        <f>G32+G33</f>
        <v>0</v>
      </c>
      <c r="H31" s="66">
        <f t="shared" ref="H31:L31" si="10">H32+H33</f>
        <v>0</v>
      </c>
      <c r="I31" s="66">
        <f t="shared" si="10"/>
        <v>0</v>
      </c>
      <c r="J31" s="66">
        <f t="shared" si="10"/>
        <v>0</v>
      </c>
      <c r="K31" s="66">
        <f t="shared" si="10"/>
        <v>0</v>
      </c>
      <c r="L31" s="66">
        <f t="shared" si="10"/>
        <v>0</v>
      </c>
      <c r="M31" s="16"/>
      <c r="N31" s="16"/>
    </row>
    <row r="32" spans="3:14" ht="23.4" hidden="1" customHeight="1" x14ac:dyDescent="0.25">
      <c r="C32" s="23" t="s">
        <v>53</v>
      </c>
      <c r="D32" s="26" t="s">
        <v>52</v>
      </c>
      <c r="E32" s="21" t="s">
        <v>17</v>
      </c>
      <c r="F32" s="25"/>
      <c r="G32" s="69"/>
      <c r="H32" s="68"/>
      <c r="I32" s="69"/>
      <c r="J32" s="69"/>
      <c r="K32" s="69"/>
      <c r="L32" s="69"/>
      <c r="M32" s="16"/>
      <c r="N32" s="16"/>
    </row>
    <row r="33" spans="3:14" ht="30.6" hidden="1" customHeight="1" x14ac:dyDescent="0.25">
      <c r="C33" s="23" t="s">
        <v>54</v>
      </c>
      <c r="D33" s="26" t="s">
        <v>55</v>
      </c>
      <c r="E33" s="21" t="s">
        <v>17</v>
      </c>
      <c r="F33" s="25"/>
      <c r="G33" s="69"/>
      <c r="H33" s="68"/>
      <c r="I33" s="69"/>
      <c r="J33" s="69"/>
      <c r="K33" s="69"/>
      <c r="L33" s="69"/>
      <c r="M33" s="16"/>
      <c r="N33" s="16"/>
    </row>
    <row r="34" spans="3:14" ht="16.8" hidden="1" customHeight="1" x14ac:dyDescent="0.25">
      <c r="C34" s="19" t="s">
        <v>56</v>
      </c>
      <c r="D34" s="20" t="s">
        <v>57</v>
      </c>
      <c r="E34" s="34" t="s">
        <v>17</v>
      </c>
      <c r="F34" s="22"/>
      <c r="G34" s="66">
        <f>G35+G36</f>
        <v>0</v>
      </c>
      <c r="H34" s="66">
        <f t="shared" ref="H34:L34" si="11">H35+H36</f>
        <v>0</v>
      </c>
      <c r="I34" s="66">
        <f t="shared" si="11"/>
        <v>0</v>
      </c>
      <c r="J34" s="66">
        <f t="shared" si="11"/>
        <v>0</v>
      </c>
      <c r="K34" s="66">
        <f t="shared" si="11"/>
        <v>0</v>
      </c>
      <c r="L34" s="66">
        <f t="shared" si="11"/>
        <v>0</v>
      </c>
      <c r="M34" s="16"/>
      <c r="N34" s="16"/>
    </row>
    <row r="35" spans="3:14" ht="16.8" hidden="1" customHeight="1" x14ac:dyDescent="0.25">
      <c r="C35" s="23" t="s">
        <v>58</v>
      </c>
      <c r="D35" s="26" t="s">
        <v>57</v>
      </c>
      <c r="E35" s="21" t="s">
        <v>17</v>
      </c>
      <c r="F35" s="22"/>
      <c r="G35" s="66"/>
      <c r="H35" s="70"/>
      <c r="I35" s="66"/>
      <c r="J35" s="66"/>
      <c r="K35" s="66"/>
      <c r="L35" s="66"/>
      <c r="M35" s="16"/>
      <c r="N35" s="16"/>
    </row>
    <row r="36" spans="3:14" ht="26.4" hidden="1" x14ac:dyDescent="0.25">
      <c r="C36" s="29" t="s">
        <v>59</v>
      </c>
      <c r="D36" s="30" t="s">
        <v>60</v>
      </c>
      <c r="E36" s="31" t="s">
        <v>17</v>
      </c>
      <c r="F36" s="32"/>
      <c r="G36" s="71">
        <v>0</v>
      </c>
      <c r="H36" s="72">
        <v>0</v>
      </c>
      <c r="I36" s="71">
        <v>0</v>
      </c>
      <c r="J36" s="71">
        <v>0</v>
      </c>
      <c r="K36" s="71">
        <v>0</v>
      </c>
      <c r="L36" s="71">
        <v>0</v>
      </c>
      <c r="M36" s="16"/>
      <c r="N36" s="16"/>
    </row>
    <row r="37" spans="3:14" ht="25.2" customHeight="1" x14ac:dyDescent="0.25">
      <c r="C37" s="19" t="s">
        <v>61</v>
      </c>
      <c r="D37" s="20" t="s">
        <v>62</v>
      </c>
      <c r="E37" s="34" t="s">
        <v>17</v>
      </c>
      <c r="F37" s="22"/>
      <c r="G37" s="66">
        <f>G38+G41+G44</f>
        <v>28000</v>
      </c>
      <c r="H37" s="70">
        <f t="shared" ref="H37:L37" si="12">H38+H41+H44</f>
        <v>7916.8200000000006</v>
      </c>
      <c r="I37" s="66">
        <f t="shared" si="12"/>
        <v>21000</v>
      </c>
      <c r="J37" s="66">
        <f t="shared" si="12"/>
        <v>25000</v>
      </c>
      <c r="K37" s="66">
        <f t="shared" si="12"/>
        <v>25000</v>
      </c>
      <c r="L37" s="66">
        <f t="shared" si="12"/>
        <v>25000</v>
      </c>
      <c r="M37" s="16"/>
      <c r="N37" s="16"/>
    </row>
    <row r="38" spans="3:14" ht="24.6" customHeight="1" x14ac:dyDescent="0.25">
      <c r="C38" s="29" t="s">
        <v>63</v>
      </c>
      <c r="D38" s="26" t="s">
        <v>64</v>
      </c>
      <c r="E38" s="21" t="s">
        <v>17</v>
      </c>
      <c r="F38" s="32"/>
      <c r="G38" s="71">
        <f>G39+G40</f>
        <v>14000</v>
      </c>
      <c r="H38" s="72">
        <f t="shared" ref="H38:L38" si="13">H39+H40</f>
        <v>3550.8</v>
      </c>
      <c r="I38" s="71">
        <f t="shared" si="13"/>
        <v>13000</v>
      </c>
      <c r="J38" s="71">
        <f t="shared" si="13"/>
        <v>13000</v>
      </c>
      <c r="K38" s="71">
        <f t="shared" si="13"/>
        <v>13000</v>
      </c>
      <c r="L38" s="71">
        <f t="shared" si="13"/>
        <v>13000</v>
      </c>
      <c r="M38" s="16"/>
      <c r="N38" s="16"/>
    </row>
    <row r="39" spans="3:14" ht="49.2" customHeight="1" x14ac:dyDescent="0.25">
      <c r="C39" s="23" t="s">
        <v>65</v>
      </c>
      <c r="D39" s="26" t="s">
        <v>66</v>
      </c>
      <c r="E39" s="21" t="s">
        <v>17</v>
      </c>
      <c r="F39" s="25"/>
      <c r="G39" s="69">
        <v>14000</v>
      </c>
      <c r="H39" s="68">
        <v>3550.8</v>
      </c>
      <c r="I39" s="69">
        <v>13000</v>
      </c>
      <c r="J39" s="69">
        <v>13000</v>
      </c>
      <c r="K39" s="69">
        <v>13000</v>
      </c>
      <c r="L39" s="69">
        <v>13000</v>
      </c>
      <c r="M39" s="16"/>
      <c r="N39" s="16"/>
    </row>
    <row r="40" spans="3:14" ht="46.8" hidden="1" customHeight="1" x14ac:dyDescent="0.25">
      <c r="C40" s="23" t="s">
        <v>67</v>
      </c>
      <c r="D40" s="26" t="s">
        <v>68</v>
      </c>
      <c r="E40" s="21" t="s">
        <v>17</v>
      </c>
      <c r="F40" s="25"/>
      <c r="G40" s="69"/>
      <c r="H40" s="68"/>
      <c r="I40" s="69"/>
      <c r="J40" s="69"/>
      <c r="K40" s="69"/>
      <c r="L40" s="69"/>
      <c r="M40" s="16"/>
      <c r="N40" s="16"/>
    </row>
    <row r="41" spans="3:14" ht="24" customHeight="1" x14ac:dyDescent="0.25">
      <c r="C41" s="29" t="s">
        <v>69</v>
      </c>
      <c r="D41" s="30" t="s">
        <v>70</v>
      </c>
      <c r="E41" s="21" t="s">
        <v>17</v>
      </c>
      <c r="F41" s="32"/>
      <c r="G41" s="71">
        <f>G42+G45</f>
        <v>14000</v>
      </c>
      <c r="H41" s="71">
        <f t="shared" ref="H41:L41" si="14">H42+H45</f>
        <v>4366.0200000000004</v>
      </c>
      <c r="I41" s="71">
        <f t="shared" si="14"/>
        <v>8000</v>
      </c>
      <c r="J41" s="71">
        <f t="shared" si="14"/>
        <v>12000</v>
      </c>
      <c r="K41" s="71">
        <f t="shared" si="14"/>
        <v>12000</v>
      </c>
      <c r="L41" s="71">
        <f t="shared" si="14"/>
        <v>12000</v>
      </c>
      <c r="M41" s="16"/>
      <c r="N41" s="16"/>
    </row>
    <row r="42" spans="3:14" ht="25.2" customHeight="1" x14ac:dyDescent="0.25">
      <c r="C42" s="29" t="s">
        <v>71</v>
      </c>
      <c r="D42" s="30" t="s">
        <v>72</v>
      </c>
      <c r="E42" s="21" t="s">
        <v>17</v>
      </c>
      <c r="F42" s="25"/>
      <c r="G42" s="69">
        <f>G43+G44</f>
        <v>14000</v>
      </c>
      <c r="H42" s="69">
        <f t="shared" ref="H42:L42" si="15">H43+H44</f>
        <v>3716</v>
      </c>
      <c r="I42" s="69">
        <f t="shared" si="15"/>
        <v>7000</v>
      </c>
      <c r="J42" s="69">
        <f t="shared" si="15"/>
        <v>12000</v>
      </c>
      <c r="K42" s="69">
        <f t="shared" si="15"/>
        <v>12000</v>
      </c>
      <c r="L42" s="69">
        <f t="shared" si="15"/>
        <v>12000</v>
      </c>
      <c r="M42" s="16"/>
      <c r="N42" s="16"/>
    </row>
    <row r="43" spans="3:14" ht="38.4" customHeight="1" x14ac:dyDescent="0.25">
      <c r="C43" s="23" t="s">
        <v>73</v>
      </c>
      <c r="D43" s="26" t="s">
        <v>74</v>
      </c>
      <c r="E43" s="21" t="s">
        <v>17</v>
      </c>
      <c r="F43" s="25"/>
      <c r="G43" s="69">
        <v>14000</v>
      </c>
      <c r="H43" s="68">
        <v>3716</v>
      </c>
      <c r="I43" s="69">
        <v>7000</v>
      </c>
      <c r="J43" s="69">
        <v>12000</v>
      </c>
      <c r="K43" s="69">
        <v>12000</v>
      </c>
      <c r="L43" s="69">
        <v>12000</v>
      </c>
      <c r="M43" s="16"/>
      <c r="N43" s="16"/>
    </row>
    <row r="44" spans="3:14" ht="28.8" hidden="1" customHeight="1" x14ac:dyDescent="0.25">
      <c r="C44" s="23" t="s">
        <v>75</v>
      </c>
      <c r="D44" s="26" t="s">
        <v>76</v>
      </c>
      <c r="E44" s="21" t="s">
        <v>17</v>
      </c>
      <c r="F44" s="32"/>
      <c r="G44" s="71"/>
      <c r="H44" s="72"/>
      <c r="I44" s="71"/>
      <c r="J44" s="71"/>
      <c r="K44" s="71"/>
      <c r="L44" s="71"/>
      <c r="M44" s="16"/>
      <c r="N44" s="16"/>
    </row>
    <row r="45" spans="3:14" ht="25.2" customHeight="1" x14ac:dyDescent="0.25">
      <c r="C45" s="29" t="s">
        <v>77</v>
      </c>
      <c r="D45" s="30" t="s">
        <v>78</v>
      </c>
      <c r="E45" s="21" t="s">
        <v>17</v>
      </c>
      <c r="F45" s="32"/>
      <c r="G45" s="71">
        <f>G46+G47+G48</f>
        <v>0</v>
      </c>
      <c r="H45" s="71">
        <f t="shared" ref="H45:L45" si="16">H46+H47+H48</f>
        <v>650.02</v>
      </c>
      <c r="I45" s="71">
        <f t="shared" si="16"/>
        <v>1000</v>
      </c>
      <c r="J45" s="71">
        <f t="shared" si="16"/>
        <v>0</v>
      </c>
      <c r="K45" s="71">
        <f t="shared" si="16"/>
        <v>0</v>
      </c>
      <c r="L45" s="71">
        <f t="shared" si="16"/>
        <v>0</v>
      </c>
      <c r="M45" s="16"/>
      <c r="N45" s="16"/>
    </row>
    <row r="46" spans="3:14" ht="28.8" hidden="1" customHeight="1" x14ac:dyDescent="0.25">
      <c r="C46" s="23" t="s">
        <v>79</v>
      </c>
      <c r="D46" s="26" t="s">
        <v>80</v>
      </c>
      <c r="E46" s="21" t="s">
        <v>17</v>
      </c>
      <c r="F46" s="32"/>
      <c r="G46" s="71"/>
      <c r="H46" s="72"/>
      <c r="I46" s="71"/>
      <c r="J46" s="71"/>
      <c r="K46" s="71"/>
      <c r="L46" s="71"/>
      <c r="M46" s="16"/>
      <c r="N46" s="16"/>
    </row>
    <row r="47" spans="3:14" ht="37.799999999999997" customHeight="1" x14ac:dyDescent="0.25">
      <c r="C47" s="23" t="s">
        <v>81</v>
      </c>
      <c r="D47" s="26" t="s">
        <v>82</v>
      </c>
      <c r="E47" s="21" t="s">
        <v>17</v>
      </c>
      <c r="F47" s="32"/>
      <c r="G47" s="71">
        <v>0</v>
      </c>
      <c r="H47" s="72">
        <v>650.02</v>
      </c>
      <c r="I47" s="71">
        <v>1000</v>
      </c>
      <c r="J47" s="71">
        <v>0</v>
      </c>
      <c r="K47" s="71">
        <v>0</v>
      </c>
      <c r="L47" s="71">
        <v>0</v>
      </c>
      <c r="M47" s="16"/>
      <c r="N47" s="16"/>
    </row>
    <row r="48" spans="3:14" ht="28.8" hidden="1" customHeight="1" x14ac:dyDescent="0.25">
      <c r="C48" s="23" t="s">
        <v>83</v>
      </c>
      <c r="D48" s="26" t="s">
        <v>84</v>
      </c>
      <c r="E48" s="21" t="s">
        <v>17</v>
      </c>
      <c r="F48" s="32"/>
      <c r="G48" s="71"/>
      <c r="H48" s="72"/>
      <c r="I48" s="71"/>
      <c r="J48" s="71"/>
      <c r="K48" s="71"/>
      <c r="L48" s="71"/>
      <c r="M48" s="16"/>
      <c r="N48" s="16"/>
    </row>
    <row r="49" spans="3:15" ht="25.2" customHeight="1" x14ac:dyDescent="0.25">
      <c r="C49" s="19" t="s">
        <v>85</v>
      </c>
      <c r="D49" s="20" t="s">
        <v>86</v>
      </c>
      <c r="E49" s="36"/>
      <c r="F49" s="22"/>
      <c r="G49" s="66">
        <f>G50+G52</f>
        <v>4000</v>
      </c>
      <c r="H49" s="66">
        <f t="shared" ref="H49:L49" si="17">H50+H52</f>
        <v>11170</v>
      </c>
      <c r="I49" s="66">
        <f t="shared" si="17"/>
        <v>12000</v>
      </c>
      <c r="J49" s="66">
        <f t="shared" si="17"/>
        <v>5000</v>
      </c>
      <c r="K49" s="66">
        <f t="shared" si="17"/>
        <v>5000</v>
      </c>
      <c r="L49" s="66">
        <f t="shared" si="17"/>
        <v>5000</v>
      </c>
      <c r="M49" s="16"/>
      <c r="N49" s="18"/>
    </row>
    <row r="50" spans="3:15" ht="1.2" hidden="1" customHeight="1" x14ac:dyDescent="0.25">
      <c r="C50" s="37" t="s">
        <v>87</v>
      </c>
      <c r="D50" s="37" t="s">
        <v>88</v>
      </c>
      <c r="E50" s="38" t="s">
        <v>17</v>
      </c>
      <c r="F50" s="32"/>
      <c r="G50" s="71">
        <f>G51</f>
        <v>0</v>
      </c>
      <c r="H50" s="71">
        <f t="shared" ref="H50:L50" si="18">H51</f>
        <v>0</v>
      </c>
      <c r="I50" s="71">
        <f t="shared" si="18"/>
        <v>0</v>
      </c>
      <c r="J50" s="71">
        <f t="shared" si="18"/>
        <v>0</v>
      </c>
      <c r="K50" s="71">
        <f t="shared" si="18"/>
        <v>0</v>
      </c>
      <c r="L50" s="71">
        <f t="shared" si="18"/>
        <v>0</v>
      </c>
      <c r="M50" s="16"/>
      <c r="N50" s="16"/>
    </row>
    <row r="51" spans="3:15" ht="6" hidden="1" customHeight="1" x14ac:dyDescent="0.25">
      <c r="C51" s="39" t="s">
        <v>89</v>
      </c>
      <c r="D51" s="40" t="s">
        <v>90</v>
      </c>
      <c r="E51" s="38" t="s">
        <v>17</v>
      </c>
      <c r="F51" s="25"/>
      <c r="G51" s="69"/>
      <c r="H51" s="68"/>
      <c r="I51" s="69"/>
      <c r="J51" s="69"/>
      <c r="K51" s="69"/>
      <c r="L51" s="69"/>
      <c r="M51" s="16"/>
      <c r="N51" s="16"/>
    </row>
    <row r="52" spans="3:15" ht="46.8" customHeight="1" x14ac:dyDescent="0.25">
      <c r="C52" s="29" t="s">
        <v>91</v>
      </c>
      <c r="D52" s="30" t="s">
        <v>92</v>
      </c>
      <c r="E52" s="38" t="s">
        <v>93</v>
      </c>
      <c r="F52" s="25"/>
      <c r="G52" s="69">
        <f>G53</f>
        <v>4000</v>
      </c>
      <c r="H52" s="69">
        <f t="shared" ref="H52:L52" si="19">H53</f>
        <v>11170</v>
      </c>
      <c r="I52" s="69">
        <f t="shared" si="19"/>
        <v>12000</v>
      </c>
      <c r="J52" s="69">
        <f t="shared" si="19"/>
        <v>5000</v>
      </c>
      <c r="K52" s="69">
        <f t="shared" si="19"/>
        <v>5000</v>
      </c>
      <c r="L52" s="69">
        <f t="shared" si="19"/>
        <v>5000</v>
      </c>
      <c r="M52" s="16"/>
      <c r="N52" s="16"/>
    </row>
    <row r="53" spans="3:15" ht="61.8" customHeight="1" x14ac:dyDescent="0.25">
      <c r="C53" s="23" t="s">
        <v>94</v>
      </c>
      <c r="D53" s="26" t="s">
        <v>95</v>
      </c>
      <c r="E53" s="38" t="s">
        <v>93</v>
      </c>
      <c r="F53" s="25"/>
      <c r="G53" s="69">
        <v>4000</v>
      </c>
      <c r="H53" s="69">
        <v>11170</v>
      </c>
      <c r="I53" s="69">
        <v>12000</v>
      </c>
      <c r="J53" s="69">
        <v>5000</v>
      </c>
      <c r="K53" s="69">
        <v>5000</v>
      </c>
      <c r="L53" s="69">
        <v>5000</v>
      </c>
      <c r="M53" s="16"/>
      <c r="N53" s="16"/>
      <c r="O53" s="41"/>
    </row>
    <row r="54" spans="3:15" ht="35.4" customHeight="1" x14ac:dyDescent="0.25">
      <c r="C54" s="19" t="s">
        <v>96</v>
      </c>
      <c r="D54" s="20" t="s">
        <v>97</v>
      </c>
      <c r="E54" s="27"/>
      <c r="F54" s="22"/>
      <c r="G54" s="66">
        <f>G55+G57+G68+G71+G75</f>
        <v>650400</v>
      </c>
      <c r="H54" s="66">
        <f t="shared" ref="H54:L54" si="20">H55+H57+H68+H71+H75</f>
        <v>678288.95</v>
      </c>
      <c r="I54" s="66">
        <f t="shared" si="20"/>
        <v>760000</v>
      </c>
      <c r="J54" s="66">
        <f t="shared" si="20"/>
        <v>913100</v>
      </c>
      <c r="K54" s="66">
        <f t="shared" si="20"/>
        <v>883600</v>
      </c>
      <c r="L54" s="66">
        <f t="shared" si="20"/>
        <v>883600</v>
      </c>
      <c r="M54" s="16"/>
      <c r="N54" s="16"/>
    </row>
    <row r="55" spans="3:15" ht="0.6" hidden="1" customHeight="1" x14ac:dyDescent="0.25">
      <c r="C55" s="29" t="s">
        <v>98</v>
      </c>
      <c r="D55" s="30" t="s">
        <v>99</v>
      </c>
      <c r="E55" s="28"/>
      <c r="F55" s="25"/>
      <c r="G55" s="69">
        <f>G56</f>
        <v>0</v>
      </c>
      <c r="H55" s="68">
        <f t="shared" ref="H55:L55" si="21">H56</f>
        <v>0</v>
      </c>
      <c r="I55" s="69">
        <f t="shared" si="21"/>
        <v>0</v>
      </c>
      <c r="J55" s="69">
        <f t="shared" si="21"/>
        <v>0</v>
      </c>
      <c r="K55" s="69">
        <f t="shared" si="21"/>
        <v>0</v>
      </c>
      <c r="L55" s="69">
        <f t="shared" si="21"/>
        <v>0</v>
      </c>
      <c r="M55" s="16"/>
      <c r="N55" s="16"/>
    </row>
    <row r="56" spans="3:15" ht="44.4" hidden="1" customHeight="1" x14ac:dyDescent="0.25">
      <c r="C56" s="23" t="s">
        <v>100</v>
      </c>
      <c r="D56" s="26" t="s">
        <v>101</v>
      </c>
      <c r="E56" s="28" t="s">
        <v>102</v>
      </c>
      <c r="F56" s="25"/>
      <c r="G56" s="69">
        <v>0</v>
      </c>
      <c r="H56" s="68">
        <v>0</v>
      </c>
      <c r="I56" s="69">
        <v>0</v>
      </c>
      <c r="J56" s="69">
        <v>0</v>
      </c>
      <c r="K56" s="69">
        <v>0</v>
      </c>
      <c r="L56" s="69">
        <v>0</v>
      </c>
      <c r="M56" s="16"/>
      <c r="N56" s="16"/>
    </row>
    <row r="57" spans="3:15" ht="78" customHeight="1" x14ac:dyDescent="0.25">
      <c r="C57" s="29" t="s">
        <v>103</v>
      </c>
      <c r="D57" s="33" t="s">
        <v>104</v>
      </c>
      <c r="E57" s="42"/>
      <c r="F57" s="32"/>
      <c r="G57" s="71">
        <f>G62+G64</f>
        <v>579600</v>
      </c>
      <c r="H57" s="72">
        <f>H62+H64</f>
        <v>578288.94999999995</v>
      </c>
      <c r="I57" s="71">
        <f t="shared" ref="I57:L57" si="22">I62+I64</f>
        <v>650000</v>
      </c>
      <c r="J57" s="71">
        <f t="shared" si="22"/>
        <v>804100</v>
      </c>
      <c r="K57" s="71">
        <f t="shared" si="22"/>
        <v>774600</v>
      </c>
      <c r="L57" s="71">
        <f t="shared" si="22"/>
        <v>774600</v>
      </c>
      <c r="M57" s="16"/>
      <c r="N57" s="16"/>
    </row>
    <row r="58" spans="3:15" ht="54.6" hidden="1" customHeight="1" x14ac:dyDescent="0.25">
      <c r="C58" s="29" t="s">
        <v>105</v>
      </c>
      <c r="D58" s="33" t="s">
        <v>106</v>
      </c>
      <c r="E58" s="42"/>
      <c r="F58" s="32"/>
      <c r="G58" s="71">
        <f>G59+G60+G61</f>
        <v>0</v>
      </c>
      <c r="H58" s="71">
        <f t="shared" ref="H58:L58" si="23">H59+H60+H61</f>
        <v>0</v>
      </c>
      <c r="I58" s="71">
        <f t="shared" si="23"/>
        <v>0</v>
      </c>
      <c r="J58" s="71">
        <f t="shared" si="23"/>
        <v>0</v>
      </c>
      <c r="K58" s="71">
        <f t="shared" si="23"/>
        <v>0</v>
      </c>
      <c r="L58" s="71">
        <f t="shared" si="23"/>
        <v>0</v>
      </c>
      <c r="M58" s="16"/>
      <c r="N58" s="16"/>
    </row>
    <row r="59" spans="3:15" ht="82.8" hidden="1" customHeight="1" x14ac:dyDescent="0.25">
      <c r="C59" s="29" t="s">
        <v>107</v>
      </c>
      <c r="D59" s="33" t="s">
        <v>108</v>
      </c>
      <c r="E59" s="28" t="s">
        <v>102</v>
      </c>
      <c r="F59" s="32"/>
      <c r="G59" s="71"/>
      <c r="H59" s="72"/>
      <c r="I59" s="71"/>
      <c r="J59" s="71"/>
      <c r="K59" s="71"/>
      <c r="L59" s="71"/>
      <c r="M59" s="16"/>
      <c r="N59" s="16"/>
    </row>
    <row r="60" spans="3:15" ht="75" hidden="1" customHeight="1" x14ac:dyDescent="0.25">
      <c r="C60" s="29" t="s">
        <v>109</v>
      </c>
      <c r="D60" s="33" t="s">
        <v>110</v>
      </c>
      <c r="E60" s="28" t="s">
        <v>102</v>
      </c>
      <c r="F60" s="32"/>
      <c r="G60" s="71"/>
      <c r="H60" s="72"/>
      <c r="I60" s="71"/>
      <c r="J60" s="71"/>
      <c r="K60" s="71"/>
      <c r="L60" s="71"/>
      <c r="M60" s="16"/>
      <c r="N60" s="16"/>
    </row>
    <row r="61" spans="3:15" ht="75" hidden="1" customHeight="1" x14ac:dyDescent="0.25">
      <c r="C61" s="29" t="s">
        <v>111</v>
      </c>
      <c r="D61" s="33" t="s">
        <v>112</v>
      </c>
      <c r="E61" s="38" t="s">
        <v>93</v>
      </c>
      <c r="F61" s="32"/>
      <c r="G61" s="71"/>
      <c r="H61" s="72"/>
      <c r="I61" s="71"/>
      <c r="J61" s="71"/>
      <c r="K61" s="71"/>
      <c r="L61" s="71"/>
      <c r="M61" s="16"/>
      <c r="N61" s="16"/>
    </row>
    <row r="62" spans="3:15" ht="71.400000000000006" hidden="1" customHeight="1" x14ac:dyDescent="0.25">
      <c r="C62" s="29" t="s">
        <v>113</v>
      </c>
      <c r="D62" s="33" t="s">
        <v>114</v>
      </c>
      <c r="E62" s="43"/>
      <c r="F62" s="25"/>
      <c r="G62" s="69">
        <f>G63</f>
        <v>0</v>
      </c>
      <c r="H62" s="68">
        <f t="shared" ref="H62:L62" si="24">H63</f>
        <v>0</v>
      </c>
      <c r="I62" s="69">
        <f t="shared" si="24"/>
        <v>0</v>
      </c>
      <c r="J62" s="69">
        <f t="shared" si="24"/>
        <v>0</v>
      </c>
      <c r="K62" s="69">
        <f t="shared" si="24"/>
        <v>0</v>
      </c>
      <c r="L62" s="69">
        <f t="shared" si="24"/>
        <v>0</v>
      </c>
      <c r="M62" s="16"/>
      <c r="N62" s="16"/>
    </row>
    <row r="63" spans="3:15" ht="76.2" hidden="1" customHeight="1" x14ac:dyDescent="0.25">
      <c r="C63" s="23" t="s">
        <v>115</v>
      </c>
      <c r="D63" s="24" t="s">
        <v>116</v>
      </c>
      <c r="E63" s="28" t="s">
        <v>102</v>
      </c>
      <c r="F63" s="25"/>
      <c r="G63" s="69">
        <v>0</v>
      </c>
      <c r="H63" s="68">
        <v>0</v>
      </c>
      <c r="I63" s="69">
        <v>0</v>
      </c>
      <c r="J63" s="69">
        <v>0</v>
      </c>
      <c r="K63" s="69">
        <v>0</v>
      </c>
      <c r="L63" s="69">
        <v>0</v>
      </c>
      <c r="M63" s="16"/>
      <c r="N63" s="16"/>
    </row>
    <row r="64" spans="3:15" ht="80.400000000000006" customHeight="1" x14ac:dyDescent="0.25">
      <c r="C64" s="29" t="s">
        <v>117</v>
      </c>
      <c r="D64" s="33" t="s">
        <v>118</v>
      </c>
      <c r="E64" s="42"/>
      <c r="F64" s="32"/>
      <c r="G64" s="71">
        <f>G65+G66+G67</f>
        <v>579600</v>
      </c>
      <c r="H64" s="71">
        <f t="shared" ref="H64:L64" si="25">H65+H66+H67</f>
        <v>578288.94999999995</v>
      </c>
      <c r="I64" s="71">
        <f t="shared" si="25"/>
        <v>650000</v>
      </c>
      <c r="J64" s="71">
        <f t="shared" si="25"/>
        <v>804100</v>
      </c>
      <c r="K64" s="71">
        <f t="shared" si="25"/>
        <v>774600</v>
      </c>
      <c r="L64" s="71">
        <f t="shared" si="25"/>
        <v>774600</v>
      </c>
      <c r="M64" s="16"/>
      <c r="N64" s="16"/>
    </row>
    <row r="65" spans="3:14" ht="59.4" hidden="1" customHeight="1" x14ac:dyDescent="0.25">
      <c r="C65" s="23" t="s">
        <v>119</v>
      </c>
      <c r="D65" s="26" t="s">
        <v>120</v>
      </c>
      <c r="E65" s="28" t="s">
        <v>102</v>
      </c>
      <c r="F65" s="25"/>
      <c r="G65" s="69">
        <v>0</v>
      </c>
      <c r="H65" s="68">
        <v>0</v>
      </c>
      <c r="I65" s="69">
        <v>0</v>
      </c>
      <c r="J65" s="69">
        <v>0</v>
      </c>
      <c r="K65" s="69">
        <v>0</v>
      </c>
      <c r="L65" s="69">
        <v>0</v>
      </c>
      <c r="M65" s="16"/>
      <c r="N65" s="16"/>
    </row>
    <row r="66" spans="3:14" ht="65.400000000000006" customHeight="1" x14ac:dyDescent="0.25">
      <c r="C66" s="23" t="s">
        <v>121</v>
      </c>
      <c r="D66" s="26" t="s">
        <v>122</v>
      </c>
      <c r="E66" s="38" t="s">
        <v>93</v>
      </c>
      <c r="F66" s="25"/>
      <c r="G66" s="69">
        <v>579600</v>
      </c>
      <c r="H66" s="68">
        <v>578288.94999999995</v>
      </c>
      <c r="I66" s="69">
        <v>650000</v>
      </c>
      <c r="J66" s="69">
        <v>804100</v>
      </c>
      <c r="K66" s="69">
        <v>774600</v>
      </c>
      <c r="L66" s="69">
        <v>774600</v>
      </c>
      <c r="M66" s="16"/>
      <c r="N66" s="16"/>
    </row>
    <row r="67" spans="3:14" ht="59.4" hidden="1" customHeight="1" x14ac:dyDescent="0.25">
      <c r="C67" s="23" t="s">
        <v>123</v>
      </c>
      <c r="D67" s="26" t="s">
        <v>124</v>
      </c>
      <c r="E67" s="38" t="s">
        <v>93</v>
      </c>
      <c r="F67" s="25"/>
      <c r="G67" s="69"/>
      <c r="H67" s="68"/>
      <c r="I67" s="69"/>
      <c r="J67" s="69"/>
      <c r="K67" s="69"/>
      <c r="L67" s="69"/>
      <c r="M67" s="16"/>
      <c r="N67" s="16"/>
    </row>
    <row r="68" spans="3:14" ht="39.6" hidden="1" x14ac:dyDescent="0.25">
      <c r="C68" s="29" t="s">
        <v>125</v>
      </c>
      <c r="D68" s="30" t="s">
        <v>126</v>
      </c>
      <c r="E68" s="44"/>
      <c r="F68" s="45"/>
      <c r="G68" s="73">
        <f>G69</f>
        <v>0</v>
      </c>
      <c r="H68" s="74">
        <f t="shared" ref="H68:L69" si="26">H69</f>
        <v>0</v>
      </c>
      <c r="I68" s="73">
        <f>I69</f>
        <v>0</v>
      </c>
      <c r="J68" s="73">
        <f t="shared" si="26"/>
        <v>0</v>
      </c>
      <c r="K68" s="73">
        <f t="shared" si="26"/>
        <v>0</v>
      </c>
      <c r="L68" s="73">
        <f t="shared" si="26"/>
        <v>0</v>
      </c>
      <c r="M68" s="16"/>
      <c r="N68" s="16"/>
    </row>
    <row r="69" spans="3:14" ht="73.8" hidden="1" customHeight="1" x14ac:dyDescent="0.25">
      <c r="C69" s="23" t="s">
        <v>127</v>
      </c>
      <c r="D69" s="26" t="s">
        <v>128</v>
      </c>
      <c r="E69" s="28"/>
      <c r="F69" s="46"/>
      <c r="G69" s="75">
        <f>G70</f>
        <v>0</v>
      </c>
      <c r="H69" s="75">
        <f t="shared" si="26"/>
        <v>0</v>
      </c>
      <c r="I69" s="75">
        <f t="shared" si="26"/>
        <v>0</v>
      </c>
      <c r="J69" s="75">
        <f t="shared" si="26"/>
        <v>0</v>
      </c>
      <c r="K69" s="75">
        <f t="shared" si="26"/>
        <v>0</v>
      </c>
      <c r="L69" s="75">
        <f t="shared" si="26"/>
        <v>0</v>
      </c>
      <c r="M69" s="16"/>
      <c r="N69" s="16"/>
    </row>
    <row r="70" spans="3:14" ht="124.8" hidden="1" customHeight="1" x14ac:dyDescent="0.25">
      <c r="C70" s="23" t="s">
        <v>129</v>
      </c>
      <c r="D70" s="26" t="s">
        <v>130</v>
      </c>
      <c r="E70" s="47" t="s">
        <v>131</v>
      </c>
      <c r="F70" s="46"/>
      <c r="G70" s="75">
        <v>0</v>
      </c>
      <c r="H70" s="76">
        <v>0</v>
      </c>
      <c r="I70" s="75">
        <v>0</v>
      </c>
      <c r="J70" s="75">
        <v>0</v>
      </c>
      <c r="K70" s="75">
        <v>0</v>
      </c>
      <c r="L70" s="75">
        <v>0</v>
      </c>
      <c r="M70" s="16"/>
      <c r="N70" s="16"/>
    </row>
    <row r="71" spans="3:14" ht="26.4" hidden="1" x14ac:dyDescent="0.25">
      <c r="C71" s="29" t="s">
        <v>132</v>
      </c>
      <c r="D71" s="30" t="s">
        <v>133</v>
      </c>
      <c r="E71" s="48"/>
      <c r="F71" s="48"/>
      <c r="G71" s="77">
        <f>G72</f>
        <v>0</v>
      </c>
      <c r="H71" s="78">
        <f t="shared" ref="H71:L73" si="27">H72</f>
        <v>0</v>
      </c>
      <c r="I71" s="77">
        <f>I72</f>
        <v>0</v>
      </c>
      <c r="J71" s="77">
        <f t="shared" si="27"/>
        <v>0</v>
      </c>
      <c r="K71" s="77">
        <f t="shared" si="27"/>
        <v>0</v>
      </c>
      <c r="L71" s="77">
        <f t="shared" si="27"/>
        <v>0</v>
      </c>
      <c r="M71" s="16"/>
      <c r="N71" s="16"/>
    </row>
    <row r="72" spans="3:14" ht="39.6" hidden="1" x14ac:dyDescent="0.25">
      <c r="C72" s="23" t="s">
        <v>134</v>
      </c>
      <c r="D72" s="26" t="s">
        <v>135</v>
      </c>
      <c r="E72" s="28"/>
      <c r="F72" s="28"/>
      <c r="G72" s="79">
        <f>G73</f>
        <v>0</v>
      </c>
      <c r="H72" s="67">
        <f t="shared" si="27"/>
        <v>0</v>
      </c>
      <c r="I72" s="79">
        <f>I73</f>
        <v>0</v>
      </c>
      <c r="J72" s="79">
        <f t="shared" si="27"/>
        <v>0</v>
      </c>
      <c r="K72" s="79">
        <f t="shared" si="27"/>
        <v>0</v>
      </c>
      <c r="L72" s="79">
        <f t="shared" si="27"/>
        <v>0</v>
      </c>
      <c r="M72" s="16"/>
      <c r="N72" s="16"/>
    </row>
    <row r="73" spans="3:14" ht="46.8" hidden="1" customHeight="1" x14ac:dyDescent="0.25">
      <c r="C73" s="23" t="s">
        <v>136</v>
      </c>
      <c r="D73" s="26" t="s">
        <v>135</v>
      </c>
      <c r="E73" s="38" t="s">
        <v>93</v>
      </c>
      <c r="F73" s="28"/>
      <c r="G73" s="79">
        <f>G74</f>
        <v>0</v>
      </c>
      <c r="H73" s="79">
        <f t="shared" si="27"/>
        <v>0</v>
      </c>
      <c r="I73" s="79">
        <f t="shared" si="27"/>
        <v>0</v>
      </c>
      <c r="J73" s="79">
        <f t="shared" si="27"/>
        <v>0</v>
      </c>
      <c r="K73" s="79">
        <f t="shared" si="27"/>
        <v>0</v>
      </c>
      <c r="L73" s="79">
        <f t="shared" si="27"/>
        <v>0</v>
      </c>
      <c r="M73" s="16"/>
      <c r="N73" s="16"/>
    </row>
    <row r="74" spans="3:14" ht="46.8" hidden="1" customHeight="1" x14ac:dyDescent="0.25">
      <c r="C74" s="23" t="s">
        <v>137</v>
      </c>
      <c r="D74" s="26" t="s">
        <v>138</v>
      </c>
      <c r="E74" s="38" t="s">
        <v>93</v>
      </c>
      <c r="F74" s="28"/>
      <c r="G74" s="79"/>
      <c r="H74" s="67"/>
      <c r="I74" s="79"/>
      <c r="J74" s="79"/>
      <c r="K74" s="79"/>
      <c r="L74" s="79"/>
      <c r="M74" s="16"/>
      <c r="N74" s="16"/>
    </row>
    <row r="75" spans="3:14" ht="79.8" customHeight="1" x14ac:dyDescent="0.25">
      <c r="C75" s="29" t="s">
        <v>139</v>
      </c>
      <c r="D75" s="30" t="s">
        <v>140</v>
      </c>
      <c r="E75" s="48"/>
      <c r="F75" s="48"/>
      <c r="G75" s="77">
        <f>G76</f>
        <v>70800</v>
      </c>
      <c r="H75" s="78">
        <f t="shared" ref="H75:L75" si="28">H76</f>
        <v>100000</v>
      </c>
      <c r="I75" s="77">
        <f t="shared" si="28"/>
        <v>110000</v>
      </c>
      <c r="J75" s="77">
        <f t="shared" si="28"/>
        <v>109000</v>
      </c>
      <c r="K75" s="77">
        <f t="shared" si="28"/>
        <v>109000</v>
      </c>
      <c r="L75" s="77">
        <f t="shared" si="28"/>
        <v>109000</v>
      </c>
      <c r="M75" s="16"/>
      <c r="N75" s="16"/>
    </row>
    <row r="76" spans="3:14" ht="78.599999999999994" customHeight="1" x14ac:dyDescent="0.25">
      <c r="C76" s="29" t="s">
        <v>141</v>
      </c>
      <c r="D76" s="26" t="s">
        <v>142</v>
      </c>
      <c r="E76" s="28"/>
      <c r="F76" s="48"/>
      <c r="G76" s="77">
        <f>G77+G78</f>
        <v>70800</v>
      </c>
      <c r="H76" s="77">
        <f t="shared" ref="H76:L76" si="29">H77+H78</f>
        <v>100000</v>
      </c>
      <c r="I76" s="77">
        <f t="shared" si="29"/>
        <v>110000</v>
      </c>
      <c r="J76" s="77">
        <f t="shared" si="29"/>
        <v>109000</v>
      </c>
      <c r="K76" s="77">
        <f t="shared" si="29"/>
        <v>109000</v>
      </c>
      <c r="L76" s="77">
        <f t="shared" si="29"/>
        <v>109000</v>
      </c>
      <c r="M76" s="16"/>
      <c r="N76" s="16"/>
    </row>
    <row r="77" spans="3:14" ht="66" hidden="1" customHeight="1" x14ac:dyDescent="0.25">
      <c r="C77" s="29" t="s">
        <v>143</v>
      </c>
      <c r="D77" s="26" t="s">
        <v>144</v>
      </c>
      <c r="E77" s="28" t="s">
        <v>102</v>
      </c>
      <c r="F77" s="48"/>
      <c r="G77" s="77"/>
      <c r="H77" s="78"/>
      <c r="I77" s="77"/>
      <c r="J77" s="77"/>
      <c r="K77" s="77"/>
      <c r="L77" s="77"/>
      <c r="M77" s="16"/>
      <c r="N77" s="16"/>
    </row>
    <row r="78" spans="3:14" ht="74.400000000000006" customHeight="1" x14ac:dyDescent="0.25">
      <c r="C78" s="25" t="s">
        <v>145</v>
      </c>
      <c r="D78" s="26" t="s">
        <v>146</v>
      </c>
      <c r="E78" s="38" t="s">
        <v>93</v>
      </c>
      <c r="F78" s="28"/>
      <c r="G78" s="79">
        <v>70800</v>
      </c>
      <c r="H78" s="67">
        <v>100000</v>
      </c>
      <c r="I78" s="79">
        <v>110000</v>
      </c>
      <c r="J78" s="79">
        <v>109000</v>
      </c>
      <c r="K78" s="79">
        <v>109000</v>
      </c>
      <c r="L78" s="79">
        <v>109000</v>
      </c>
      <c r="M78" s="16"/>
      <c r="N78" s="16"/>
    </row>
    <row r="79" spans="3:14" hidden="1" x14ac:dyDescent="0.25">
      <c r="C79" s="19" t="s">
        <v>147</v>
      </c>
      <c r="D79" s="20" t="s">
        <v>148</v>
      </c>
      <c r="E79" s="43"/>
      <c r="F79" s="25"/>
      <c r="G79" s="66">
        <f>G80</f>
        <v>0</v>
      </c>
      <c r="H79" s="66">
        <f t="shared" ref="H79:L79" si="30">H80</f>
        <v>0</v>
      </c>
      <c r="I79" s="66">
        <f t="shared" si="30"/>
        <v>0</v>
      </c>
      <c r="J79" s="66">
        <f t="shared" si="30"/>
        <v>0</v>
      </c>
      <c r="K79" s="66">
        <f t="shared" si="30"/>
        <v>0</v>
      </c>
      <c r="L79" s="66">
        <f t="shared" si="30"/>
        <v>0</v>
      </c>
      <c r="M79" s="16"/>
      <c r="N79" s="16"/>
    </row>
    <row r="80" spans="3:14" hidden="1" x14ac:dyDescent="0.25">
      <c r="C80" s="29" t="s">
        <v>149</v>
      </c>
      <c r="D80" s="30" t="s">
        <v>150</v>
      </c>
      <c r="E80" s="43"/>
      <c r="F80" s="25"/>
      <c r="G80" s="69">
        <f>G81+G82+G83+G84</f>
        <v>0</v>
      </c>
      <c r="H80" s="69">
        <f t="shared" ref="H80:L80" si="31">H81+H82+H83+H84</f>
        <v>0</v>
      </c>
      <c r="I80" s="69">
        <f t="shared" si="31"/>
        <v>0</v>
      </c>
      <c r="J80" s="69">
        <f t="shared" si="31"/>
        <v>0</v>
      </c>
      <c r="K80" s="69">
        <f t="shared" si="31"/>
        <v>0</v>
      </c>
      <c r="L80" s="69">
        <f t="shared" si="31"/>
        <v>0</v>
      </c>
      <c r="M80" s="16"/>
      <c r="N80" s="16"/>
    </row>
    <row r="81" spans="3:14" ht="26.4" hidden="1" x14ac:dyDescent="0.25">
      <c r="C81" s="23" t="s">
        <v>151</v>
      </c>
      <c r="D81" s="26" t="s">
        <v>152</v>
      </c>
      <c r="E81" s="49" t="s">
        <v>153</v>
      </c>
      <c r="F81" s="25"/>
      <c r="G81" s="69"/>
      <c r="H81" s="68"/>
      <c r="I81" s="69"/>
      <c r="J81" s="69"/>
      <c r="K81" s="69"/>
      <c r="L81" s="69"/>
      <c r="M81" s="16"/>
      <c r="N81" s="16"/>
    </row>
    <row r="82" spans="3:14" ht="26.4" hidden="1" x14ac:dyDescent="0.25">
      <c r="C82" s="23" t="s">
        <v>154</v>
      </c>
      <c r="D82" s="26" t="s">
        <v>155</v>
      </c>
      <c r="E82" s="49" t="s">
        <v>153</v>
      </c>
      <c r="F82" s="25"/>
      <c r="G82" s="69"/>
      <c r="H82" s="68"/>
      <c r="I82" s="69"/>
      <c r="J82" s="69"/>
      <c r="K82" s="69"/>
      <c r="L82" s="69"/>
      <c r="M82" s="16"/>
      <c r="N82" s="16"/>
    </row>
    <row r="83" spans="3:14" ht="26.4" hidden="1" x14ac:dyDescent="0.25">
      <c r="C83" s="23" t="s">
        <v>156</v>
      </c>
      <c r="D83" s="26" t="s">
        <v>157</v>
      </c>
      <c r="E83" s="49" t="s">
        <v>153</v>
      </c>
      <c r="F83" s="25"/>
      <c r="G83" s="69"/>
      <c r="H83" s="68"/>
      <c r="I83" s="69"/>
      <c r="J83" s="69"/>
      <c r="K83" s="69"/>
      <c r="L83" s="69"/>
      <c r="M83" s="16"/>
      <c r="N83" s="16"/>
    </row>
    <row r="84" spans="3:14" ht="26.4" hidden="1" x14ac:dyDescent="0.25">
      <c r="C84" s="23" t="s">
        <v>158</v>
      </c>
      <c r="D84" s="26" t="s">
        <v>159</v>
      </c>
      <c r="E84" s="49" t="s">
        <v>153</v>
      </c>
      <c r="F84" s="25"/>
      <c r="G84" s="69"/>
      <c r="H84" s="68"/>
      <c r="I84" s="69"/>
      <c r="J84" s="69"/>
      <c r="K84" s="69"/>
      <c r="L84" s="69"/>
      <c r="M84" s="16"/>
      <c r="N84" s="16"/>
    </row>
    <row r="85" spans="3:14" ht="28.2" hidden="1" customHeight="1" x14ac:dyDescent="0.25">
      <c r="C85" s="19" t="s">
        <v>160</v>
      </c>
      <c r="D85" s="20" t="s">
        <v>161</v>
      </c>
      <c r="E85" s="27"/>
      <c r="F85" s="22"/>
      <c r="G85" s="66">
        <f>G86</f>
        <v>0</v>
      </c>
      <c r="H85" s="66">
        <f t="shared" ref="H85:L86" si="32">H86</f>
        <v>0</v>
      </c>
      <c r="I85" s="66">
        <f t="shared" si="32"/>
        <v>0</v>
      </c>
      <c r="J85" s="66">
        <f t="shared" si="32"/>
        <v>0</v>
      </c>
      <c r="K85" s="66">
        <f t="shared" si="32"/>
        <v>0</v>
      </c>
      <c r="L85" s="66">
        <f t="shared" si="32"/>
        <v>0</v>
      </c>
      <c r="M85" s="16"/>
      <c r="N85" s="16"/>
    </row>
    <row r="86" spans="3:14" ht="17.399999999999999" hidden="1" customHeight="1" x14ac:dyDescent="0.25">
      <c r="C86" s="23" t="s">
        <v>162</v>
      </c>
      <c r="D86" s="26" t="s">
        <v>163</v>
      </c>
      <c r="E86" s="43"/>
      <c r="F86" s="25"/>
      <c r="G86" s="69">
        <f>G87</f>
        <v>0</v>
      </c>
      <c r="H86" s="69">
        <f t="shared" si="32"/>
        <v>0</v>
      </c>
      <c r="I86" s="69">
        <f t="shared" si="32"/>
        <v>0</v>
      </c>
      <c r="J86" s="69">
        <f t="shared" si="32"/>
        <v>0</v>
      </c>
      <c r="K86" s="69">
        <f t="shared" si="32"/>
        <v>0</v>
      </c>
      <c r="L86" s="69">
        <f t="shared" si="32"/>
        <v>0</v>
      </c>
      <c r="M86" s="16"/>
      <c r="N86" s="16"/>
    </row>
    <row r="87" spans="3:14" ht="13.8" hidden="1" customHeight="1" x14ac:dyDescent="0.25">
      <c r="C87" s="29" t="s">
        <v>164</v>
      </c>
      <c r="D87" s="30" t="s">
        <v>165</v>
      </c>
      <c r="E87" s="43"/>
      <c r="F87" s="25"/>
      <c r="G87" s="69">
        <f>G88+G89</f>
        <v>0</v>
      </c>
      <c r="H87" s="69">
        <f t="shared" ref="H87:L87" si="33">H88+H89</f>
        <v>0</v>
      </c>
      <c r="I87" s="69">
        <f t="shared" si="33"/>
        <v>0</v>
      </c>
      <c r="J87" s="69">
        <f t="shared" si="33"/>
        <v>0</v>
      </c>
      <c r="K87" s="69">
        <f t="shared" si="33"/>
        <v>0</v>
      </c>
      <c r="L87" s="69">
        <f t="shared" si="33"/>
        <v>0</v>
      </c>
      <c r="M87" s="16"/>
      <c r="N87" s="16"/>
    </row>
    <row r="88" spans="3:14" ht="60.6" hidden="1" customHeight="1" x14ac:dyDescent="0.25">
      <c r="C88" s="29" t="s">
        <v>166</v>
      </c>
      <c r="D88" s="30" t="s">
        <v>167</v>
      </c>
      <c r="E88" s="28" t="s">
        <v>168</v>
      </c>
      <c r="F88" s="25"/>
      <c r="G88" s="69"/>
      <c r="H88" s="68"/>
      <c r="I88" s="69"/>
      <c r="J88" s="69"/>
      <c r="K88" s="69"/>
      <c r="L88" s="69"/>
      <c r="M88" s="16"/>
      <c r="N88" s="16"/>
    </row>
    <row r="89" spans="3:14" ht="30" hidden="1" customHeight="1" x14ac:dyDescent="0.25">
      <c r="C89" s="29" t="s">
        <v>169</v>
      </c>
      <c r="D89" s="30" t="s">
        <v>170</v>
      </c>
      <c r="E89" s="38" t="s">
        <v>93</v>
      </c>
      <c r="F89" s="25"/>
      <c r="G89" s="69">
        <v>0</v>
      </c>
      <c r="H89" s="68">
        <v>0</v>
      </c>
      <c r="I89" s="69">
        <v>0</v>
      </c>
      <c r="J89" s="69">
        <v>0</v>
      </c>
      <c r="K89" s="69">
        <v>0</v>
      </c>
      <c r="L89" s="69">
        <v>0</v>
      </c>
      <c r="M89" s="50"/>
      <c r="N89" s="16"/>
    </row>
    <row r="90" spans="3:14" ht="30" hidden="1" customHeight="1" x14ac:dyDescent="0.25">
      <c r="C90" s="19" t="s">
        <v>171</v>
      </c>
      <c r="D90" s="20" t="s">
        <v>172</v>
      </c>
      <c r="E90" s="27"/>
      <c r="F90" s="22"/>
      <c r="G90" s="66">
        <f t="shared" ref="G90:L90" si="34">G91+G94</f>
        <v>0</v>
      </c>
      <c r="H90" s="70">
        <f t="shared" si="34"/>
        <v>0</v>
      </c>
      <c r="I90" s="66">
        <f t="shared" si="34"/>
        <v>0</v>
      </c>
      <c r="J90" s="66">
        <f t="shared" si="34"/>
        <v>0</v>
      </c>
      <c r="K90" s="66">
        <f t="shared" si="34"/>
        <v>0</v>
      </c>
      <c r="L90" s="66">
        <f t="shared" si="34"/>
        <v>0</v>
      </c>
      <c r="M90" s="16"/>
      <c r="N90" s="16"/>
    </row>
    <row r="91" spans="3:14" ht="66" hidden="1" x14ac:dyDescent="0.25">
      <c r="C91" s="23" t="s">
        <v>173</v>
      </c>
      <c r="D91" s="24" t="s">
        <v>174</v>
      </c>
      <c r="E91" s="43"/>
      <c r="F91" s="25"/>
      <c r="G91" s="69">
        <f>G92</f>
        <v>0</v>
      </c>
      <c r="H91" s="69">
        <f t="shared" ref="H91:L92" si="35">H92</f>
        <v>0</v>
      </c>
      <c r="I91" s="69">
        <f t="shared" si="35"/>
        <v>0</v>
      </c>
      <c r="J91" s="69">
        <f t="shared" si="35"/>
        <v>0</v>
      </c>
      <c r="K91" s="69">
        <f t="shared" si="35"/>
        <v>0</v>
      </c>
      <c r="L91" s="69">
        <f t="shared" si="35"/>
        <v>0</v>
      </c>
      <c r="M91" s="16"/>
      <c r="N91" s="16"/>
    </row>
    <row r="92" spans="3:14" ht="58.8" hidden="1" customHeight="1" x14ac:dyDescent="0.25">
      <c r="C92" s="29" t="s">
        <v>175</v>
      </c>
      <c r="D92" s="33" t="s">
        <v>176</v>
      </c>
      <c r="E92" s="42"/>
      <c r="F92" s="32"/>
      <c r="G92" s="71">
        <f>G93</f>
        <v>0</v>
      </c>
      <c r="H92" s="72">
        <f t="shared" si="35"/>
        <v>0</v>
      </c>
      <c r="I92" s="71">
        <f t="shared" si="35"/>
        <v>0</v>
      </c>
      <c r="J92" s="71">
        <f t="shared" si="35"/>
        <v>0</v>
      </c>
      <c r="K92" s="71">
        <f t="shared" si="35"/>
        <v>0</v>
      </c>
      <c r="L92" s="71">
        <f t="shared" si="35"/>
        <v>0</v>
      </c>
      <c r="M92" s="16"/>
      <c r="N92" s="16"/>
    </row>
    <row r="93" spans="3:14" s="52" customFormat="1" ht="82.8" hidden="1" customHeight="1" x14ac:dyDescent="0.25">
      <c r="C93" s="29" t="s">
        <v>177</v>
      </c>
      <c r="D93" s="33" t="s">
        <v>178</v>
      </c>
      <c r="E93" s="38" t="s">
        <v>93</v>
      </c>
      <c r="F93" s="25"/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51"/>
      <c r="N93" s="51"/>
    </row>
    <row r="94" spans="3:14" ht="32.4" hidden="1" customHeight="1" x14ac:dyDescent="0.25">
      <c r="C94" s="23" t="s">
        <v>179</v>
      </c>
      <c r="D94" s="26" t="s">
        <v>180</v>
      </c>
      <c r="E94" s="43"/>
      <c r="F94" s="25"/>
      <c r="G94" s="69">
        <f>G95</f>
        <v>0</v>
      </c>
      <c r="H94" s="68">
        <f t="shared" ref="H94:L94" si="36">H95</f>
        <v>0</v>
      </c>
      <c r="I94" s="69">
        <f t="shared" si="36"/>
        <v>0</v>
      </c>
      <c r="J94" s="69">
        <f t="shared" si="36"/>
        <v>0</v>
      </c>
      <c r="K94" s="69">
        <f t="shared" si="36"/>
        <v>0</v>
      </c>
      <c r="L94" s="69">
        <f t="shared" si="36"/>
        <v>0</v>
      </c>
      <c r="M94" s="16"/>
      <c r="N94" s="16"/>
    </row>
    <row r="95" spans="3:14" ht="33.6" hidden="1" customHeight="1" x14ac:dyDescent="0.25">
      <c r="C95" s="29" t="s">
        <v>181</v>
      </c>
      <c r="D95" s="30" t="s">
        <v>182</v>
      </c>
      <c r="E95" s="43"/>
      <c r="F95" s="25"/>
      <c r="G95" s="69">
        <f>G96+G97+G98</f>
        <v>0</v>
      </c>
      <c r="H95" s="69">
        <f t="shared" ref="H95:L95" si="37">H96+H97+H98</f>
        <v>0</v>
      </c>
      <c r="I95" s="69">
        <f t="shared" si="37"/>
        <v>0</v>
      </c>
      <c r="J95" s="69">
        <f t="shared" si="37"/>
        <v>0</v>
      </c>
      <c r="K95" s="69">
        <f t="shared" si="37"/>
        <v>0</v>
      </c>
      <c r="L95" s="69">
        <f t="shared" si="37"/>
        <v>0</v>
      </c>
      <c r="M95" s="16"/>
      <c r="N95" s="16"/>
    </row>
    <row r="96" spans="3:14" ht="61.2" hidden="1" customHeight="1" x14ac:dyDescent="0.25">
      <c r="C96" s="29" t="s">
        <v>183</v>
      </c>
      <c r="D96" s="30" t="s">
        <v>184</v>
      </c>
      <c r="E96" s="28" t="s">
        <v>102</v>
      </c>
      <c r="F96" s="25"/>
      <c r="G96" s="69"/>
      <c r="H96" s="68"/>
      <c r="I96" s="69"/>
      <c r="J96" s="69"/>
      <c r="K96" s="69"/>
      <c r="L96" s="69"/>
      <c r="M96" s="16"/>
      <c r="N96" s="16"/>
    </row>
    <row r="97" spans="3:14" ht="48.6" hidden="1" customHeight="1" x14ac:dyDescent="0.25">
      <c r="C97" s="29" t="s">
        <v>185</v>
      </c>
      <c r="D97" s="30" t="s">
        <v>186</v>
      </c>
      <c r="E97" s="28" t="s">
        <v>102</v>
      </c>
      <c r="F97" s="25"/>
      <c r="G97" s="69"/>
      <c r="H97" s="68"/>
      <c r="I97" s="69"/>
      <c r="J97" s="69"/>
      <c r="K97" s="69"/>
      <c r="L97" s="69"/>
      <c r="M97" s="16"/>
      <c r="N97" s="16"/>
    </row>
    <row r="98" spans="3:14" ht="48.6" hidden="1" customHeight="1" x14ac:dyDescent="0.25">
      <c r="C98" s="29" t="s">
        <v>187</v>
      </c>
      <c r="D98" s="30" t="s">
        <v>188</v>
      </c>
      <c r="E98" s="38" t="s">
        <v>93</v>
      </c>
      <c r="F98" s="25"/>
      <c r="G98" s="69"/>
      <c r="H98" s="68"/>
      <c r="I98" s="69"/>
      <c r="J98" s="69"/>
      <c r="K98" s="69"/>
      <c r="L98" s="69"/>
      <c r="M98" s="16"/>
      <c r="N98" s="16"/>
    </row>
    <row r="99" spans="3:14" ht="21.6" hidden="1" customHeight="1" x14ac:dyDescent="0.25">
      <c r="C99" s="19" t="s">
        <v>189</v>
      </c>
      <c r="D99" s="20" t="s">
        <v>190</v>
      </c>
      <c r="E99" s="27"/>
      <c r="F99" s="22"/>
      <c r="G99" s="66">
        <f>G100+G103+G106+G108+G114+G115+G118+G119+G122+G124+G125</f>
        <v>0</v>
      </c>
      <c r="H99" s="66">
        <f t="shared" ref="H99:L99" si="38">H100+H103+H106+H108+H114+H115+H118+H119+H122+H124+H125</f>
        <v>0</v>
      </c>
      <c r="I99" s="66">
        <f t="shared" si="38"/>
        <v>0</v>
      </c>
      <c r="J99" s="66">
        <f t="shared" si="38"/>
        <v>0</v>
      </c>
      <c r="K99" s="66">
        <f t="shared" si="38"/>
        <v>0</v>
      </c>
      <c r="L99" s="66">
        <f t="shared" si="38"/>
        <v>0</v>
      </c>
      <c r="M99" s="16"/>
      <c r="N99" s="16"/>
    </row>
    <row r="100" spans="3:14" ht="26.4" hidden="1" x14ac:dyDescent="0.25">
      <c r="C100" s="29" t="s">
        <v>191</v>
      </c>
      <c r="D100" s="30" t="s">
        <v>192</v>
      </c>
      <c r="E100" s="38"/>
      <c r="F100" s="25"/>
      <c r="G100" s="69">
        <f>G101+G102</f>
        <v>0</v>
      </c>
      <c r="H100" s="69">
        <f t="shared" ref="H100:L100" si="39">H101+H102</f>
        <v>0</v>
      </c>
      <c r="I100" s="69">
        <f t="shared" si="39"/>
        <v>0</v>
      </c>
      <c r="J100" s="69">
        <f t="shared" si="39"/>
        <v>0</v>
      </c>
      <c r="K100" s="69">
        <f t="shared" si="39"/>
        <v>0</v>
      </c>
      <c r="L100" s="69">
        <f t="shared" si="39"/>
        <v>0</v>
      </c>
      <c r="M100" s="16"/>
      <c r="N100" s="16"/>
    </row>
    <row r="101" spans="3:14" ht="73.2" hidden="1" customHeight="1" x14ac:dyDescent="0.25">
      <c r="C101" s="23" t="s">
        <v>193</v>
      </c>
      <c r="D101" s="26" t="s">
        <v>194</v>
      </c>
      <c r="E101" s="38" t="s">
        <v>17</v>
      </c>
      <c r="F101" s="25"/>
      <c r="G101" s="69">
        <v>0</v>
      </c>
      <c r="H101" s="68">
        <v>0</v>
      </c>
      <c r="I101" s="69">
        <v>0</v>
      </c>
      <c r="J101" s="69">
        <v>0</v>
      </c>
      <c r="K101" s="69">
        <v>0</v>
      </c>
      <c r="L101" s="69">
        <v>0</v>
      </c>
      <c r="M101" s="53"/>
      <c r="N101" s="16"/>
    </row>
    <row r="102" spans="3:14" ht="46.8" hidden="1" customHeight="1" x14ac:dyDescent="0.25">
      <c r="C102" s="23" t="s">
        <v>195</v>
      </c>
      <c r="D102" s="26" t="s">
        <v>196</v>
      </c>
      <c r="E102" s="38" t="s">
        <v>17</v>
      </c>
      <c r="F102" s="25"/>
      <c r="G102" s="69">
        <v>0</v>
      </c>
      <c r="H102" s="68">
        <v>0</v>
      </c>
      <c r="I102" s="69">
        <v>0</v>
      </c>
      <c r="J102" s="69">
        <v>0</v>
      </c>
      <c r="K102" s="69">
        <v>0</v>
      </c>
      <c r="L102" s="69">
        <v>0</v>
      </c>
      <c r="M102" s="53"/>
      <c r="N102" s="16"/>
    </row>
    <row r="103" spans="3:14" ht="60" hidden="1" customHeight="1" x14ac:dyDescent="0.25">
      <c r="C103" s="23" t="s">
        <v>197</v>
      </c>
      <c r="D103" s="26" t="s">
        <v>198</v>
      </c>
      <c r="E103" s="38"/>
      <c r="F103" s="25"/>
      <c r="G103" s="69">
        <f>G104+G105</f>
        <v>0</v>
      </c>
      <c r="H103" s="69">
        <f t="shared" ref="H103:L103" si="40">H104+H105</f>
        <v>0</v>
      </c>
      <c r="I103" s="69">
        <f t="shared" si="40"/>
        <v>0</v>
      </c>
      <c r="J103" s="69">
        <f t="shared" si="40"/>
        <v>0</v>
      </c>
      <c r="K103" s="69">
        <f t="shared" si="40"/>
        <v>0</v>
      </c>
      <c r="L103" s="69">
        <f t="shared" si="40"/>
        <v>0</v>
      </c>
      <c r="M103" s="53"/>
      <c r="N103" s="16"/>
    </row>
    <row r="104" spans="3:14" ht="46.8" hidden="1" customHeight="1" x14ac:dyDescent="0.25">
      <c r="C104" s="23" t="s">
        <v>199</v>
      </c>
      <c r="D104" s="26" t="s">
        <v>200</v>
      </c>
      <c r="E104" s="47" t="s">
        <v>201</v>
      </c>
      <c r="F104" s="25"/>
      <c r="G104" s="69"/>
      <c r="H104" s="68"/>
      <c r="I104" s="69"/>
      <c r="J104" s="69"/>
      <c r="K104" s="69"/>
      <c r="L104" s="69"/>
      <c r="M104" s="53"/>
      <c r="N104" s="16"/>
    </row>
    <row r="105" spans="3:14" ht="46.8" hidden="1" customHeight="1" x14ac:dyDescent="0.25">
      <c r="C105" s="23" t="s">
        <v>202</v>
      </c>
      <c r="D105" s="26" t="s">
        <v>203</v>
      </c>
      <c r="E105" s="47" t="s">
        <v>204</v>
      </c>
      <c r="F105" s="25"/>
      <c r="G105" s="69"/>
      <c r="H105" s="68"/>
      <c r="I105" s="69"/>
      <c r="J105" s="69"/>
      <c r="K105" s="69"/>
      <c r="L105" s="69"/>
      <c r="M105" s="53"/>
      <c r="N105" s="16"/>
    </row>
    <row r="106" spans="3:14" ht="34.200000000000003" hidden="1" customHeight="1" x14ac:dyDescent="0.25">
      <c r="C106" s="29" t="s">
        <v>205</v>
      </c>
      <c r="D106" s="30" t="s">
        <v>206</v>
      </c>
      <c r="E106" s="38"/>
      <c r="F106" s="25"/>
      <c r="G106" s="69">
        <f>G107</f>
        <v>0</v>
      </c>
      <c r="H106" s="68">
        <f t="shared" ref="H106:L106" si="41">H107</f>
        <v>0</v>
      </c>
      <c r="I106" s="69">
        <f t="shared" si="41"/>
        <v>0</v>
      </c>
      <c r="J106" s="69">
        <f t="shared" si="41"/>
        <v>0</v>
      </c>
      <c r="K106" s="69">
        <f t="shared" si="41"/>
        <v>0</v>
      </c>
      <c r="L106" s="69">
        <f t="shared" si="41"/>
        <v>0</v>
      </c>
      <c r="M106" s="16"/>
      <c r="N106" s="16"/>
    </row>
    <row r="107" spans="3:14" ht="31.8" hidden="1" customHeight="1" x14ac:dyDescent="0.25">
      <c r="C107" s="23" t="s">
        <v>207</v>
      </c>
      <c r="D107" s="26" t="s">
        <v>208</v>
      </c>
      <c r="E107" s="38" t="s">
        <v>93</v>
      </c>
      <c r="F107" s="25"/>
      <c r="G107" s="69">
        <v>0</v>
      </c>
      <c r="H107" s="68">
        <v>0</v>
      </c>
      <c r="I107" s="69">
        <v>0</v>
      </c>
      <c r="J107" s="69">
        <v>0</v>
      </c>
      <c r="K107" s="69">
        <v>0</v>
      </c>
      <c r="L107" s="69">
        <v>0</v>
      </c>
      <c r="M107" s="16"/>
      <c r="N107" s="16"/>
    </row>
    <row r="108" spans="3:14" ht="92.4" hidden="1" x14ac:dyDescent="0.25">
      <c r="C108" s="23" t="s">
        <v>209</v>
      </c>
      <c r="D108" s="26" t="s">
        <v>210</v>
      </c>
      <c r="E108" s="43"/>
      <c r="F108" s="25"/>
      <c r="G108" s="69">
        <f>G109+G110+G111+G112</f>
        <v>0</v>
      </c>
      <c r="H108" s="69">
        <f t="shared" ref="H108:L108" si="42">H109+H110+H111+H112</f>
        <v>0</v>
      </c>
      <c r="I108" s="69">
        <f t="shared" si="42"/>
        <v>0</v>
      </c>
      <c r="J108" s="69">
        <f t="shared" si="42"/>
        <v>0</v>
      </c>
      <c r="K108" s="69">
        <f t="shared" si="42"/>
        <v>0</v>
      </c>
      <c r="L108" s="69">
        <f t="shared" si="42"/>
        <v>0</v>
      </c>
      <c r="M108" s="16"/>
      <c r="N108" s="16"/>
    </row>
    <row r="109" spans="3:14" ht="31.2" hidden="1" customHeight="1" x14ac:dyDescent="0.25">
      <c r="C109" s="23" t="s">
        <v>211</v>
      </c>
      <c r="D109" s="26" t="s">
        <v>212</v>
      </c>
      <c r="E109" s="47" t="s">
        <v>153</v>
      </c>
      <c r="F109" s="25"/>
      <c r="G109" s="69"/>
      <c r="H109" s="68"/>
      <c r="I109" s="69"/>
      <c r="J109" s="69"/>
      <c r="K109" s="69"/>
      <c r="L109" s="69"/>
      <c r="M109" s="16"/>
      <c r="N109" s="16"/>
    </row>
    <row r="110" spans="3:14" ht="34.799999999999997" hidden="1" customHeight="1" x14ac:dyDescent="0.25">
      <c r="C110" s="23" t="s">
        <v>213</v>
      </c>
      <c r="D110" s="26" t="s">
        <v>214</v>
      </c>
      <c r="E110" s="47" t="s">
        <v>131</v>
      </c>
      <c r="F110" s="25"/>
      <c r="G110" s="69"/>
      <c r="H110" s="68"/>
      <c r="I110" s="69"/>
      <c r="J110" s="69"/>
      <c r="K110" s="69"/>
      <c r="L110" s="69"/>
      <c r="M110" s="16"/>
      <c r="N110" s="16"/>
    </row>
    <row r="111" spans="3:14" ht="39.6" hidden="1" x14ac:dyDescent="0.25">
      <c r="C111" s="23" t="s">
        <v>215</v>
      </c>
      <c r="D111" s="26" t="s">
        <v>216</v>
      </c>
      <c r="E111" s="47" t="s">
        <v>131</v>
      </c>
      <c r="F111" s="25"/>
      <c r="G111" s="69"/>
      <c r="H111" s="68"/>
      <c r="I111" s="69"/>
      <c r="J111" s="69"/>
      <c r="K111" s="69"/>
      <c r="L111" s="69"/>
      <c r="M111" s="16"/>
      <c r="N111" s="16"/>
    </row>
    <row r="112" spans="3:14" ht="26.4" hidden="1" x14ac:dyDescent="0.25">
      <c r="C112" s="23" t="s">
        <v>217</v>
      </c>
      <c r="D112" s="26" t="s">
        <v>218</v>
      </c>
      <c r="E112" s="28"/>
      <c r="F112" s="25"/>
      <c r="G112" s="69">
        <f>G113</f>
        <v>0</v>
      </c>
      <c r="H112" s="69">
        <f t="shared" ref="H112:L112" si="43">H113</f>
        <v>0</v>
      </c>
      <c r="I112" s="69">
        <f t="shared" si="43"/>
        <v>0</v>
      </c>
      <c r="J112" s="69">
        <f t="shared" si="43"/>
        <v>0</v>
      </c>
      <c r="K112" s="69">
        <f t="shared" si="43"/>
        <v>0</v>
      </c>
      <c r="L112" s="69">
        <f t="shared" si="43"/>
        <v>0</v>
      </c>
      <c r="M112" s="16"/>
      <c r="N112" s="16"/>
    </row>
    <row r="113" spans="3:14" ht="39.6" hidden="1" x14ac:dyDescent="0.25">
      <c r="C113" s="23" t="s">
        <v>219</v>
      </c>
      <c r="D113" s="26" t="s">
        <v>220</v>
      </c>
      <c r="E113" s="28" t="s">
        <v>221</v>
      </c>
      <c r="F113" s="25"/>
      <c r="G113" s="69"/>
      <c r="H113" s="68"/>
      <c r="I113" s="69"/>
      <c r="J113" s="69"/>
      <c r="K113" s="69"/>
      <c r="L113" s="69"/>
      <c r="M113" s="16"/>
      <c r="N113" s="16"/>
    </row>
    <row r="114" spans="3:14" ht="48.6" hidden="1" customHeight="1" x14ac:dyDescent="0.25">
      <c r="C114" s="23" t="s">
        <v>222</v>
      </c>
      <c r="D114" s="26" t="s">
        <v>223</v>
      </c>
      <c r="E114" s="28" t="s">
        <v>201</v>
      </c>
      <c r="F114" s="25"/>
      <c r="G114" s="69"/>
      <c r="H114" s="68"/>
      <c r="I114" s="69"/>
      <c r="J114" s="69"/>
      <c r="K114" s="69"/>
      <c r="L114" s="69"/>
      <c r="M114" s="16"/>
      <c r="N114" s="16"/>
    </row>
    <row r="115" spans="3:14" ht="26.4" hidden="1" x14ac:dyDescent="0.25">
      <c r="C115" s="23" t="s">
        <v>224</v>
      </c>
      <c r="D115" s="26" t="s">
        <v>225</v>
      </c>
      <c r="E115" s="43"/>
      <c r="F115" s="25"/>
      <c r="G115" s="69">
        <f>G116+G118</f>
        <v>0</v>
      </c>
      <c r="H115" s="68">
        <f>H116+H118</f>
        <v>0</v>
      </c>
      <c r="I115" s="69">
        <f t="shared" ref="I115:L115" si="44">I116+I118</f>
        <v>0</v>
      </c>
      <c r="J115" s="69">
        <f t="shared" si="44"/>
        <v>0</v>
      </c>
      <c r="K115" s="69">
        <f t="shared" si="44"/>
        <v>0</v>
      </c>
      <c r="L115" s="69">
        <f t="shared" si="44"/>
        <v>0</v>
      </c>
      <c r="M115" s="16"/>
      <c r="N115" s="16"/>
    </row>
    <row r="116" spans="3:14" ht="39.6" hidden="1" x14ac:dyDescent="0.25">
      <c r="C116" s="29" t="s">
        <v>226</v>
      </c>
      <c r="D116" s="30" t="s">
        <v>227</v>
      </c>
      <c r="E116" s="43"/>
      <c r="F116" s="25"/>
      <c r="G116" s="69">
        <f>G117</f>
        <v>0</v>
      </c>
      <c r="H116" s="68">
        <f t="shared" ref="H116:L116" si="45">H117</f>
        <v>0</v>
      </c>
      <c r="I116" s="69">
        <f t="shared" si="45"/>
        <v>0</v>
      </c>
      <c r="J116" s="69">
        <f t="shared" si="45"/>
        <v>0</v>
      </c>
      <c r="K116" s="69">
        <f t="shared" si="45"/>
        <v>0</v>
      </c>
      <c r="L116" s="69">
        <f t="shared" si="45"/>
        <v>0</v>
      </c>
      <c r="M116" s="16"/>
      <c r="N116" s="16"/>
    </row>
    <row r="117" spans="3:14" ht="45" hidden="1" customHeight="1" x14ac:dyDescent="0.25">
      <c r="C117" s="23" t="s">
        <v>228</v>
      </c>
      <c r="D117" s="26" t="s">
        <v>229</v>
      </c>
      <c r="E117" s="28" t="s">
        <v>204</v>
      </c>
      <c r="F117" s="25"/>
      <c r="G117" s="69">
        <v>0</v>
      </c>
      <c r="H117" s="68">
        <v>0</v>
      </c>
      <c r="I117" s="69">
        <v>0</v>
      </c>
      <c r="J117" s="69">
        <v>0</v>
      </c>
      <c r="K117" s="69">
        <v>0</v>
      </c>
      <c r="L117" s="69">
        <v>0</v>
      </c>
      <c r="M117" s="16"/>
      <c r="N117" s="16"/>
    </row>
    <row r="118" spans="3:14" ht="26.4" hidden="1" x14ac:dyDescent="0.25">
      <c r="C118" s="23" t="s">
        <v>230</v>
      </c>
      <c r="D118" s="26" t="s">
        <v>231</v>
      </c>
      <c r="E118" s="28" t="s">
        <v>204</v>
      </c>
      <c r="F118" s="25"/>
      <c r="G118" s="69">
        <v>0</v>
      </c>
      <c r="H118" s="68">
        <v>0</v>
      </c>
      <c r="I118" s="69">
        <v>0</v>
      </c>
      <c r="J118" s="69">
        <v>0</v>
      </c>
      <c r="K118" s="69">
        <v>0</v>
      </c>
      <c r="L118" s="69">
        <v>0</v>
      </c>
      <c r="M118" s="16"/>
      <c r="N118" s="16"/>
    </row>
    <row r="119" spans="3:14" ht="45.6" hidden="1" customHeight="1" x14ac:dyDescent="0.25">
      <c r="C119" s="29" t="s">
        <v>232</v>
      </c>
      <c r="D119" s="30" t="s">
        <v>233</v>
      </c>
      <c r="E119" s="43"/>
      <c r="F119" s="25"/>
      <c r="G119" s="71">
        <f>G120+G121</f>
        <v>0</v>
      </c>
      <c r="H119" s="71">
        <f t="shared" ref="H119:L119" si="46">H120+H121</f>
        <v>0</v>
      </c>
      <c r="I119" s="71">
        <f t="shared" si="46"/>
        <v>0</v>
      </c>
      <c r="J119" s="71">
        <f t="shared" si="46"/>
        <v>0</v>
      </c>
      <c r="K119" s="71">
        <f t="shared" si="46"/>
        <v>0</v>
      </c>
      <c r="L119" s="71">
        <f t="shared" si="46"/>
        <v>0</v>
      </c>
      <c r="M119" s="16"/>
      <c r="N119" s="16"/>
    </row>
    <row r="120" spans="3:14" ht="57" hidden="1" customHeight="1" x14ac:dyDescent="0.25">
      <c r="C120" s="23" t="s">
        <v>234</v>
      </c>
      <c r="D120" s="26" t="s">
        <v>235</v>
      </c>
      <c r="E120" s="28" t="s">
        <v>236</v>
      </c>
      <c r="F120" s="25"/>
      <c r="G120" s="69">
        <v>0</v>
      </c>
      <c r="H120" s="68">
        <v>0</v>
      </c>
      <c r="I120" s="69">
        <v>0</v>
      </c>
      <c r="J120" s="69">
        <v>0</v>
      </c>
      <c r="K120" s="69">
        <v>0</v>
      </c>
      <c r="L120" s="69">
        <v>0</v>
      </c>
      <c r="M120" s="16"/>
      <c r="N120" s="16"/>
    </row>
    <row r="121" spans="3:14" ht="57" hidden="1" customHeight="1" x14ac:dyDescent="0.25">
      <c r="C121" s="23" t="s">
        <v>237</v>
      </c>
      <c r="D121" s="26" t="s">
        <v>238</v>
      </c>
      <c r="E121" s="28" t="s">
        <v>239</v>
      </c>
      <c r="F121" s="25"/>
      <c r="G121" s="69"/>
      <c r="H121" s="68"/>
      <c r="I121" s="69"/>
      <c r="J121" s="69"/>
      <c r="K121" s="69"/>
      <c r="L121" s="69"/>
      <c r="M121" s="16"/>
      <c r="N121" s="16"/>
    </row>
    <row r="122" spans="3:14" ht="30.6" hidden="1" customHeight="1" x14ac:dyDescent="0.25">
      <c r="C122" s="29" t="s">
        <v>240</v>
      </c>
      <c r="D122" s="30" t="s">
        <v>241</v>
      </c>
      <c r="E122" s="43"/>
      <c r="F122" s="25"/>
      <c r="G122" s="71">
        <f>G123</f>
        <v>0</v>
      </c>
      <c r="H122" s="72">
        <f t="shared" ref="H122:L122" si="47">H123</f>
        <v>0</v>
      </c>
      <c r="I122" s="71">
        <f t="shared" si="47"/>
        <v>0</v>
      </c>
      <c r="J122" s="71">
        <f t="shared" si="47"/>
        <v>0</v>
      </c>
      <c r="K122" s="71">
        <f t="shared" si="47"/>
        <v>0</v>
      </c>
      <c r="L122" s="71">
        <f t="shared" si="47"/>
        <v>0</v>
      </c>
      <c r="M122" s="16"/>
      <c r="N122" s="16"/>
    </row>
    <row r="123" spans="3:14" ht="33.6" hidden="1" customHeight="1" x14ac:dyDescent="0.25">
      <c r="C123" s="23" t="s">
        <v>242</v>
      </c>
      <c r="D123" s="24" t="s">
        <v>243</v>
      </c>
      <c r="E123" s="28" t="s">
        <v>244</v>
      </c>
      <c r="F123" s="25"/>
      <c r="G123" s="69">
        <v>0</v>
      </c>
      <c r="H123" s="68">
        <v>0</v>
      </c>
      <c r="I123" s="69">
        <v>0</v>
      </c>
      <c r="J123" s="69">
        <v>0</v>
      </c>
      <c r="K123" s="69">
        <v>0</v>
      </c>
      <c r="L123" s="69">
        <v>0</v>
      </c>
      <c r="M123" s="16"/>
      <c r="N123" s="16"/>
    </row>
    <row r="124" spans="3:14" ht="70.2" hidden="1" customHeight="1" x14ac:dyDescent="0.25">
      <c r="C124" s="23" t="s">
        <v>245</v>
      </c>
      <c r="D124" s="24" t="s">
        <v>246</v>
      </c>
      <c r="E124" s="28" t="s">
        <v>247</v>
      </c>
      <c r="F124" s="25"/>
      <c r="G124" s="69"/>
      <c r="H124" s="68"/>
      <c r="I124" s="69"/>
      <c r="J124" s="69"/>
      <c r="K124" s="69"/>
      <c r="L124" s="69"/>
      <c r="M124" s="16"/>
      <c r="N124" s="16"/>
    </row>
    <row r="125" spans="3:14" ht="30" hidden="1" customHeight="1" x14ac:dyDescent="0.25">
      <c r="C125" s="29" t="s">
        <v>248</v>
      </c>
      <c r="D125" s="30" t="s">
        <v>249</v>
      </c>
      <c r="E125" s="43"/>
      <c r="F125" s="25"/>
      <c r="G125" s="69">
        <f>G126+G127+G128</f>
        <v>0</v>
      </c>
      <c r="H125" s="69">
        <f t="shared" ref="H125:L125" si="48">H126+H127+H128</f>
        <v>0</v>
      </c>
      <c r="I125" s="69">
        <f t="shared" si="48"/>
        <v>0</v>
      </c>
      <c r="J125" s="69">
        <f t="shared" si="48"/>
        <v>0</v>
      </c>
      <c r="K125" s="69">
        <f t="shared" si="48"/>
        <v>0</v>
      </c>
      <c r="L125" s="69">
        <f t="shared" si="48"/>
        <v>0</v>
      </c>
      <c r="M125" s="16"/>
      <c r="N125" s="16"/>
    </row>
    <row r="126" spans="3:14" ht="181.8" hidden="1" customHeight="1" x14ac:dyDescent="0.25">
      <c r="C126" s="23" t="s">
        <v>250</v>
      </c>
      <c r="D126" s="26" t="s">
        <v>251</v>
      </c>
      <c r="E126" s="28" t="s">
        <v>252</v>
      </c>
      <c r="F126" s="25"/>
      <c r="G126" s="69">
        <v>0</v>
      </c>
      <c r="H126" s="68">
        <v>0</v>
      </c>
      <c r="I126" s="69">
        <v>0</v>
      </c>
      <c r="J126" s="69">
        <v>0</v>
      </c>
      <c r="K126" s="69">
        <v>0</v>
      </c>
      <c r="L126" s="69">
        <v>0</v>
      </c>
      <c r="M126" s="16"/>
      <c r="N126" s="16"/>
    </row>
    <row r="127" spans="3:14" ht="30" hidden="1" customHeight="1" x14ac:dyDescent="0.25">
      <c r="C127" s="23" t="s">
        <v>253</v>
      </c>
      <c r="D127" s="26" t="s">
        <v>254</v>
      </c>
      <c r="E127" s="28" t="s">
        <v>255</v>
      </c>
      <c r="F127" s="25"/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16"/>
      <c r="N127" s="16"/>
    </row>
    <row r="128" spans="3:14" ht="33.6" hidden="1" customHeight="1" x14ac:dyDescent="0.25">
      <c r="C128" s="23" t="s">
        <v>256</v>
      </c>
      <c r="D128" s="26" t="s">
        <v>257</v>
      </c>
      <c r="E128" s="28" t="s">
        <v>255</v>
      </c>
      <c r="F128" s="25"/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69">
        <v>0</v>
      </c>
      <c r="M128" s="16"/>
      <c r="N128" s="16"/>
    </row>
    <row r="129" spans="3:14" ht="19.8" hidden="1" customHeight="1" x14ac:dyDescent="0.25">
      <c r="C129" s="19" t="s">
        <v>258</v>
      </c>
      <c r="D129" s="20" t="s">
        <v>259</v>
      </c>
      <c r="E129" s="43"/>
      <c r="F129" s="25"/>
      <c r="G129" s="66">
        <f>G130+G132</f>
        <v>0</v>
      </c>
      <c r="H129" s="70">
        <f t="shared" ref="H129:L129" si="49">H130+H132</f>
        <v>0</v>
      </c>
      <c r="I129" s="66">
        <f t="shared" si="49"/>
        <v>0</v>
      </c>
      <c r="J129" s="66">
        <f t="shared" si="49"/>
        <v>0</v>
      </c>
      <c r="K129" s="66">
        <f t="shared" si="49"/>
        <v>0</v>
      </c>
      <c r="L129" s="66">
        <f t="shared" si="49"/>
        <v>0</v>
      </c>
      <c r="M129" s="16"/>
      <c r="N129" s="16"/>
    </row>
    <row r="130" spans="3:14" ht="18.600000000000001" hidden="1" customHeight="1" x14ac:dyDescent="0.25">
      <c r="C130" s="19" t="s">
        <v>260</v>
      </c>
      <c r="D130" s="30" t="s">
        <v>261</v>
      </c>
      <c r="E130" s="43"/>
      <c r="F130" s="25"/>
      <c r="G130" s="71">
        <f>G131</f>
        <v>0</v>
      </c>
      <c r="H130" s="72">
        <f t="shared" ref="H130:L130" si="50">H131</f>
        <v>0</v>
      </c>
      <c r="I130" s="71">
        <f t="shared" si="50"/>
        <v>0</v>
      </c>
      <c r="J130" s="71">
        <f t="shared" si="50"/>
        <v>0</v>
      </c>
      <c r="K130" s="71">
        <f t="shared" si="50"/>
        <v>0</v>
      </c>
      <c r="L130" s="71">
        <f t="shared" si="50"/>
        <v>0</v>
      </c>
      <c r="M130" s="16"/>
      <c r="N130" s="16"/>
    </row>
    <row r="131" spans="3:14" ht="30" hidden="1" customHeight="1" x14ac:dyDescent="0.25">
      <c r="C131" s="23" t="s">
        <v>262</v>
      </c>
      <c r="D131" s="26" t="s">
        <v>263</v>
      </c>
      <c r="E131" s="38" t="s">
        <v>93</v>
      </c>
      <c r="F131" s="25"/>
      <c r="G131" s="69">
        <v>0</v>
      </c>
      <c r="H131" s="68">
        <v>0</v>
      </c>
      <c r="I131" s="69">
        <v>0</v>
      </c>
      <c r="J131" s="69">
        <v>0</v>
      </c>
      <c r="K131" s="69">
        <v>0</v>
      </c>
      <c r="L131" s="69">
        <v>0</v>
      </c>
      <c r="M131" s="16"/>
      <c r="N131" s="16"/>
    </row>
    <row r="132" spans="3:14" ht="19.8" hidden="1" customHeight="1" x14ac:dyDescent="0.25">
      <c r="C132" s="29" t="s">
        <v>264</v>
      </c>
      <c r="D132" s="30" t="s">
        <v>259</v>
      </c>
      <c r="E132" s="43"/>
      <c r="F132" s="25"/>
      <c r="G132" s="71">
        <f>G133+G134</f>
        <v>0</v>
      </c>
      <c r="H132" s="71">
        <f t="shared" ref="H132:L132" si="51">H133+H134</f>
        <v>0</v>
      </c>
      <c r="I132" s="71">
        <f t="shared" si="51"/>
        <v>0</v>
      </c>
      <c r="J132" s="71">
        <f t="shared" si="51"/>
        <v>0</v>
      </c>
      <c r="K132" s="71">
        <f t="shared" si="51"/>
        <v>0</v>
      </c>
      <c r="L132" s="71">
        <f t="shared" si="51"/>
        <v>0</v>
      </c>
      <c r="M132" s="16"/>
      <c r="N132" s="16"/>
    </row>
    <row r="133" spans="3:14" ht="21" hidden="1" customHeight="1" x14ac:dyDescent="0.25">
      <c r="C133" s="23" t="s">
        <v>265</v>
      </c>
      <c r="D133" s="26" t="s">
        <v>266</v>
      </c>
      <c r="E133" s="38" t="s">
        <v>93</v>
      </c>
      <c r="F133" s="25"/>
      <c r="G133" s="69">
        <v>0</v>
      </c>
      <c r="H133" s="68">
        <v>0</v>
      </c>
      <c r="I133" s="69">
        <v>0</v>
      </c>
      <c r="J133" s="69">
        <v>0</v>
      </c>
      <c r="K133" s="69">
        <v>0</v>
      </c>
      <c r="L133" s="69">
        <v>0</v>
      </c>
      <c r="M133" s="16"/>
      <c r="N133" s="16"/>
    </row>
    <row r="134" spans="3:14" ht="10.8" hidden="1" customHeight="1" x14ac:dyDescent="0.25">
      <c r="C134" s="23" t="s">
        <v>267</v>
      </c>
      <c r="D134" s="26" t="s">
        <v>268</v>
      </c>
      <c r="E134" s="38" t="s">
        <v>93</v>
      </c>
      <c r="F134" s="25"/>
      <c r="G134" s="69"/>
      <c r="H134" s="68"/>
      <c r="I134" s="69"/>
      <c r="J134" s="69"/>
      <c r="K134" s="69"/>
      <c r="L134" s="69"/>
      <c r="M134" s="16"/>
      <c r="N134" s="16"/>
    </row>
    <row r="135" spans="3:14" ht="28.8" customHeight="1" x14ac:dyDescent="0.25">
      <c r="C135" s="22" t="s">
        <v>269</v>
      </c>
      <c r="D135" s="54" t="s">
        <v>270</v>
      </c>
      <c r="E135" s="25"/>
      <c r="F135" s="25"/>
      <c r="G135" s="80">
        <f>G136+G160+G162</f>
        <v>3629497</v>
      </c>
      <c r="H135" s="80">
        <f t="shared" ref="H135:L135" si="52">H136+H160+H162</f>
        <v>3057156</v>
      </c>
      <c r="I135" s="80">
        <f t="shared" si="52"/>
        <v>3629497</v>
      </c>
      <c r="J135" s="80">
        <f t="shared" si="52"/>
        <v>3406484</v>
      </c>
      <c r="K135" s="80">
        <f t="shared" si="52"/>
        <v>1524491</v>
      </c>
      <c r="L135" s="80">
        <f t="shared" si="52"/>
        <v>1494584</v>
      </c>
      <c r="M135" s="16"/>
      <c r="N135" s="16"/>
    </row>
    <row r="136" spans="3:14" ht="36" customHeight="1" x14ac:dyDescent="0.25">
      <c r="C136" s="22" t="s">
        <v>271</v>
      </c>
      <c r="D136" s="54" t="s">
        <v>272</v>
      </c>
      <c r="E136" s="54"/>
      <c r="F136" s="22"/>
      <c r="G136" s="80">
        <f>G137+G149</f>
        <v>3629497</v>
      </c>
      <c r="H136" s="80">
        <f t="shared" ref="H136:L136" si="53">H137+H149</f>
        <v>3057156</v>
      </c>
      <c r="I136" s="80">
        <f t="shared" si="53"/>
        <v>3629497</v>
      </c>
      <c r="J136" s="80">
        <f t="shared" si="53"/>
        <v>3406484</v>
      </c>
      <c r="K136" s="80">
        <f t="shared" si="53"/>
        <v>1524491</v>
      </c>
      <c r="L136" s="80">
        <f t="shared" si="53"/>
        <v>1494584</v>
      </c>
      <c r="M136" s="16"/>
      <c r="N136" s="16"/>
    </row>
    <row r="137" spans="3:14" ht="31.8" customHeight="1" x14ac:dyDescent="0.25">
      <c r="C137" s="22" t="s">
        <v>318</v>
      </c>
      <c r="D137" s="54" t="s">
        <v>273</v>
      </c>
      <c r="E137" s="54"/>
      <c r="F137" s="22"/>
      <c r="G137" s="80">
        <f>G138+G140</f>
        <v>3438415</v>
      </c>
      <c r="H137" s="80">
        <f t="shared" ref="H137:L137" si="54">H138+H140</f>
        <v>2866074</v>
      </c>
      <c r="I137" s="80">
        <f t="shared" si="54"/>
        <v>3438415</v>
      </c>
      <c r="J137" s="80">
        <f t="shared" si="54"/>
        <v>3207688</v>
      </c>
      <c r="K137" s="80">
        <f t="shared" si="54"/>
        <v>1323884</v>
      </c>
      <c r="L137" s="80">
        <f t="shared" si="54"/>
        <v>1287789</v>
      </c>
      <c r="M137" s="16"/>
      <c r="N137" s="16"/>
    </row>
    <row r="138" spans="3:14" ht="24" customHeight="1" x14ac:dyDescent="0.25">
      <c r="C138" s="22" t="s">
        <v>274</v>
      </c>
      <c r="D138" s="54" t="s">
        <v>275</v>
      </c>
      <c r="E138" s="54"/>
      <c r="F138" s="22"/>
      <c r="G138" s="80">
        <f>G139</f>
        <v>1075079</v>
      </c>
      <c r="H138" s="80">
        <f t="shared" ref="H138:L138" si="55">H139</f>
        <v>902887</v>
      </c>
      <c r="I138" s="80">
        <f t="shared" si="55"/>
        <v>1075079</v>
      </c>
      <c r="J138" s="80">
        <f t="shared" si="55"/>
        <v>1052065</v>
      </c>
      <c r="K138" s="80">
        <f t="shared" si="55"/>
        <v>572106</v>
      </c>
      <c r="L138" s="80">
        <f t="shared" si="55"/>
        <v>556570</v>
      </c>
      <c r="M138" s="16"/>
      <c r="N138" s="16"/>
    </row>
    <row r="139" spans="3:14" ht="36.6" customHeight="1" x14ac:dyDescent="0.25">
      <c r="C139" s="25" t="s">
        <v>313</v>
      </c>
      <c r="D139" s="56" t="s">
        <v>314</v>
      </c>
      <c r="E139" s="38" t="s">
        <v>93</v>
      </c>
      <c r="F139" s="25"/>
      <c r="G139" s="81">
        <v>1075079</v>
      </c>
      <c r="H139" s="82">
        <v>902887</v>
      </c>
      <c r="I139" s="81">
        <v>1075079</v>
      </c>
      <c r="J139" s="81">
        <v>1052065</v>
      </c>
      <c r="K139" s="81">
        <v>572106</v>
      </c>
      <c r="L139" s="81">
        <v>556570</v>
      </c>
      <c r="M139" s="16"/>
      <c r="N139" s="16"/>
    </row>
    <row r="140" spans="3:14" ht="37.200000000000003" customHeight="1" x14ac:dyDescent="0.25">
      <c r="C140" s="22" t="s">
        <v>276</v>
      </c>
      <c r="D140" s="54" t="s">
        <v>277</v>
      </c>
      <c r="E140" s="54"/>
      <c r="F140" s="25"/>
      <c r="G140" s="80">
        <f>G141</f>
        <v>2363336</v>
      </c>
      <c r="H140" s="80">
        <f t="shared" ref="H140:L140" si="56">H141</f>
        <v>1963187</v>
      </c>
      <c r="I140" s="80">
        <f t="shared" si="56"/>
        <v>2363336</v>
      </c>
      <c r="J140" s="80">
        <f t="shared" si="56"/>
        <v>2155623</v>
      </c>
      <c r="K140" s="80">
        <f t="shared" si="56"/>
        <v>751778</v>
      </c>
      <c r="L140" s="80">
        <f t="shared" si="56"/>
        <v>731219</v>
      </c>
      <c r="M140" s="16"/>
      <c r="N140" s="16"/>
    </row>
    <row r="141" spans="3:14" ht="35.4" customHeight="1" x14ac:dyDescent="0.25">
      <c r="C141" s="25" t="s">
        <v>315</v>
      </c>
      <c r="D141" s="56" t="s">
        <v>316</v>
      </c>
      <c r="E141" s="38" t="s">
        <v>93</v>
      </c>
      <c r="F141" s="25"/>
      <c r="G141" s="81">
        <v>2363336</v>
      </c>
      <c r="H141" s="82">
        <v>1963187</v>
      </c>
      <c r="I141" s="81">
        <v>2363336</v>
      </c>
      <c r="J141" s="81">
        <v>2155623</v>
      </c>
      <c r="K141" s="81">
        <v>751778</v>
      </c>
      <c r="L141" s="81">
        <v>731219</v>
      </c>
      <c r="M141" s="16"/>
      <c r="N141" s="16"/>
    </row>
    <row r="142" spans="3:14" ht="28.8" hidden="1" customHeight="1" x14ac:dyDescent="0.25">
      <c r="C142" s="22" t="s">
        <v>278</v>
      </c>
      <c r="D142" s="54" t="s">
        <v>279</v>
      </c>
      <c r="E142" s="54"/>
      <c r="F142" s="22"/>
      <c r="G142" s="80">
        <f t="shared" ref="G142:L142" si="57">SUM(G143:G157)</f>
        <v>382164</v>
      </c>
      <c r="H142" s="80">
        <f t="shared" si="57"/>
        <v>382164</v>
      </c>
      <c r="I142" s="80">
        <f t="shared" si="57"/>
        <v>382164</v>
      </c>
      <c r="J142" s="80">
        <f t="shared" si="57"/>
        <v>397592</v>
      </c>
      <c r="K142" s="80">
        <f t="shared" si="57"/>
        <v>401214</v>
      </c>
      <c r="L142" s="80">
        <f t="shared" si="57"/>
        <v>413590</v>
      </c>
      <c r="M142" s="16"/>
      <c r="N142" s="16"/>
    </row>
    <row r="143" spans="3:14" ht="30.6" hidden="1" customHeight="1" x14ac:dyDescent="0.25">
      <c r="C143" s="25" t="s">
        <v>317</v>
      </c>
      <c r="D143" s="56" t="s">
        <v>319</v>
      </c>
      <c r="E143" s="38" t="s">
        <v>93</v>
      </c>
      <c r="F143" s="25"/>
      <c r="G143" s="81">
        <v>0</v>
      </c>
      <c r="H143" s="82">
        <v>0</v>
      </c>
      <c r="I143" s="81">
        <v>0</v>
      </c>
      <c r="J143" s="81">
        <v>0</v>
      </c>
      <c r="K143" s="81">
        <v>0</v>
      </c>
      <c r="L143" s="81">
        <v>0</v>
      </c>
      <c r="M143" s="16"/>
      <c r="N143" s="16"/>
    </row>
    <row r="144" spans="3:14" ht="81" hidden="1" customHeight="1" x14ac:dyDescent="0.25">
      <c r="C144" s="25" t="s">
        <v>280</v>
      </c>
      <c r="D144" s="56" t="s">
        <v>281</v>
      </c>
      <c r="E144" s="28" t="s">
        <v>102</v>
      </c>
      <c r="F144" s="25"/>
      <c r="G144" s="81"/>
      <c r="H144" s="82"/>
      <c r="I144" s="81"/>
      <c r="J144" s="81"/>
      <c r="K144" s="81"/>
      <c r="L144" s="81"/>
      <c r="M144" s="16"/>
      <c r="N144" s="16"/>
    </row>
    <row r="145" spans="3:14" ht="67.8" hidden="1" customHeight="1" x14ac:dyDescent="0.25">
      <c r="C145" s="25" t="s">
        <v>282</v>
      </c>
      <c r="D145" s="56" t="s">
        <v>283</v>
      </c>
      <c r="E145" s="28" t="s">
        <v>102</v>
      </c>
      <c r="F145" s="25"/>
      <c r="G145" s="81"/>
      <c r="H145" s="82"/>
      <c r="I145" s="81"/>
      <c r="J145" s="81"/>
      <c r="K145" s="81"/>
      <c r="L145" s="81"/>
      <c r="M145" s="16"/>
      <c r="N145" s="16"/>
    </row>
    <row r="146" spans="3:14" ht="31.8" hidden="1" customHeight="1" x14ac:dyDescent="0.25">
      <c r="C146" s="25" t="s">
        <v>284</v>
      </c>
      <c r="D146" s="56" t="s">
        <v>285</v>
      </c>
      <c r="E146" s="57" t="s">
        <v>286</v>
      </c>
      <c r="F146" s="25"/>
      <c r="G146" s="81"/>
      <c r="H146" s="82"/>
      <c r="I146" s="81"/>
      <c r="J146" s="81"/>
      <c r="K146" s="81"/>
      <c r="L146" s="81"/>
      <c r="M146" s="16"/>
      <c r="N146" s="16"/>
    </row>
    <row r="147" spans="3:14" ht="55.2" hidden="1" customHeight="1" x14ac:dyDescent="0.25">
      <c r="C147" s="25" t="s">
        <v>287</v>
      </c>
      <c r="D147" s="56" t="s">
        <v>288</v>
      </c>
      <c r="E147" s="57" t="s">
        <v>286</v>
      </c>
      <c r="F147" s="25"/>
      <c r="G147" s="81"/>
      <c r="H147" s="82"/>
      <c r="I147" s="81"/>
      <c r="J147" s="81"/>
      <c r="K147" s="81"/>
      <c r="L147" s="81"/>
      <c r="M147" s="16"/>
      <c r="N147" s="16"/>
    </row>
    <row r="148" spans="3:14" ht="23.4" hidden="1" customHeight="1" x14ac:dyDescent="0.25">
      <c r="C148" s="25" t="s">
        <v>320</v>
      </c>
      <c r="D148" s="56" t="s">
        <v>321</v>
      </c>
      <c r="E148" s="38" t="s">
        <v>93</v>
      </c>
      <c r="F148" s="25"/>
      <c r="G148" s="81"/>
      <c r="H148" s="82"/>
      <c r="I148" s="81"/>
      <c r="J148" s="81"/>
      <c r="K148" s="81"/>
      <c r="L148" s="81"/>
      <c r="M148" s="16"/>
      <c r="N148" s="16"/>
    </row>
    <row r="149" spans="3:14" ht="35.4" customHeight="1" x14ac:dyDescent="0.25">
      <c r="C149" s="22" t="s">
        <v>289</v>
      </c>
      <c r="D149" s="54" t="s">
        <v>290</v>
      </c>
      <c r="E149" s="28"/>
      <c r="F149" s="25"/>
      <c r="G149" s="80">
        <f>G150+G151+G152+G153+G154+G155+G156+G157</f>
        <v>191082</v>
      </c>
      <c r="H149" s="80">
        <f t="shared" ref="H149:L149" si="58">H150+H151+H152+H153+H154+H155+H156+H157</f>
        <v>191082</v>
      </c>
      <c r="I149" s="80">
        <f t="shared" si="58"/>
        <v>191082</v>
      </c>
      <c r="J149" s="80">
        <f t="shared" si="58"/>
        <v>198796</v>
      </c>
      <c r="K149" s="80">
        <f t="shared" si="58"/>
        <v>200607</v>
      </c>
      <c r="L149" s="80">
        <f t="shared" si="58"/>
        <v>206795</v>
      </c>
      <c r="M149" s="16"/>
      <c r="N149" s="16"/>
    </row>
    <row r="150" spans="3:14" ht="38.4" customHeight="1" x14ac:dyDescent="0.25">
      <c r="C150" s="25" t="s">
        <v>328</v>
      </c>
      <c r="D150" s="56" t="s">
        <v>322</v>
      </c>
      <c r="E150" s="38" t="s">
        <v>93</v>
      </c>
      <c r="F150" s="25"/>
      <c r="G150" s="81">
        <v>26880</v>
      </c>
      <c r="H150" s="82">
        <v>26880</v>
      </c>
      <c r="I150" s="81">
        <v>26880</v>
      </c>
      <c r="J150" s="81">
        <v>26880</v>
      </c>
      <c r="K150" s="81">
        <v>26880</v>
      </c>
      <c r="L150" s="81">
        <v>26880</v>
      </c>
      <c r="M150" s="16"/>
      <c r="N150" s="16"/>
    </row>
    <row r="151" spans="3:14" ht="63.6" hidden="1" customHeight="1" x14ac:dyDescent="0.25">
      <c r="C151" s="25" t="s">
        <v>292</v>
      </c>
      <c r="D151" s="56" t="s">
        <v>293</v>
      </c>
      <c r="E151" s="57" t="s">
        <v>294</v>
      </c>
      <c r="F151" s="25"/>
      <c r="G151" s="81"/>
      <c r="H151" s="82"/>
      <c r="I151" s="81"/>
      <c r="J151" s="81"/>
      <c r="K151" s="81"/>
      <c r="L151" s="81"/>
      <c r="M151" s="16"/>
      <c r="N151" s="16"/>
    </row>
    <row r="152" spans="3:14" ht="64.2" hidden="1" customHeight="1" x14ac:dyDescent="0.25">
      <c r="C152" s="25" t="s">
        <v>295</v>
      </c>
      <c r="D152" s="56" t="s">
        <v>296</v>
      </c>
      <c r="E152" s="28" t="s">
        <v>102</v>
      </c>
      <c r="F152" s="25"/>
      <c r="G152" s="81"/>
      <c r="H152" s="82"/>
      <c r="I152" s="81"/>
      <c r="J152" s="81"/>
      <c r="K152" s="81"/>
      <c r="L152" s="81"/>
      <c r="M152" s="16"/>
      <c r="N152" s="16"/>
    </row>
    <row r="153" spans="3:14" ht="48.6" customHeight="1" x14ac:dyDescent="0.25">
      <c r="C153" s="59" t="s">
        <v>327</v>
      </c>
      <c r="D153" s="56" t="s">
        <v>323</v>
      </c>
      <c r="E153" s="38" t="s">
        <v>93</v>
      </c>
      <c r="F153" s="25"/>
      <c r="G153" s="81">
        <v>155154</v>
      </c>
      <c r="H153" s="82">
        <v>155154</v>
      </c>
      <c r="I153" s="81">
        <v>155154</v>
      </c>
      <c r="J153" s="81">
        <v>163101</v>
      </c>
      <c r="K153" s="81">
        <v>164912</v>
      </c>
      <c r="L153" s="81">
        <v>171100</v>
      </c>
      <c r="M153" s="16"/>
      <c r="N153" s="16"/>
    </row>
    <row r="154" spans="3:14" ht="43.8" hidden="1" customHeight="1" x14ac:dyDescent="0.25">
      <c r="C154" s="59" t="s">
        <v>297</v>
      </c>
      <c r="D154" s="56" t="s">
        <v>298</v>
      </c>
      <c r="E154" s="28" t="s">
        <v>102</v>
      </c>
      <c r="F154" s="25"/>
      <c r="G154" s="81"/>
      <c r="H154" s="82"/>
      <c r="I154" s="81"/>
      <c r="J154" s="81"/>
      <c r="K154" s="81"/>
      <c r="L154" s="81"/>
      <c r="M154" s="16"/>
      <c r="N154" s="16"/>
    </row>
    <row r="155" spans="3:14" ht="71.400000000000006" hidden="1" customHeight="1" x14ac:dyDescent="0.25">
      <c r="C155" s="25" t="s">
        <v>299</v>
      </c>
      <c r="D155" s="56" t="s">
        <v>300</v>
      </c>
      <c r="E155" s="28" t="s">
        <v>102</v>
      </c>
      <c r="F155" s="60"/>
      <c r="G155" s="81"/>
      <c r="H155" s="81"/>
      <c r="I155" s="81"/>
      <c r="J155" s="81"/>
      <c r="K155" s="81"/>
      <c r="L155" s="81"/>
    </row>
    <row r="156" spans="3:14" ht="34.200000000000003" customHeight="1" x14ac:dyDescent="0.25">
      <c r="C156" s="25" t="s">
        <v>326</v>
      </c>
      <c r="D156" s="56" t="s">
        <v>324</v>
      </c>
      <c r="E156" s="38" t="s">
        <v>93</v>
      </c>
      <c r="F156" s="60"/>
      <c r="G156" s="81">
        <v>9048</v>
      </c>
      <c r="H156" s="81">
        <v>9048</v>
      </c>
      <c r="I156" s="81">
        <v>9048</v>
      </c>
      <c r="J156" s="81">
        <v>8815</v>
      </c>
      <c r="K156" s="81">
        <v>8815</v>
      </c>
      <c r="L156" s="81">
        <v>8815</v>
      </c>
    </row>
    <row r="157" spans="3:14" ht="26.4" hidden="1" x14ac:dyDescent="0.25">
      <c r="C157" s="25" t="s">
        <v>301</v>
      </c>
      <c r="D157" s="56" t="s">
        <v>302</v>
      </c>
      <c r="E157" s="57" t="s">
        <v>294</v>
      </c>
      <c r="F157" s="60"/>
      <c r="G157" s="81"/>
      <c r="H157" s="81"/>
      <c r="I157" s="81"/>
      <c r="J157" s="81"/>
      <c r="K157" s="81"/>
      <c r="L157" s="81"/>
    </row>
    <row r="158" spans="3:14" ht="21" hidden="1" customHeight="1" x14ac:dyDescent="0.25">
      <c r="C158" s="22" t="s">
        <v>303</v>
      </c>
      <c r="D158" s="54" t="s">
        <v>304</v>
      </c>
      <c r="E158" s="54"/>
      <c r="F158" s="61"/>
      <c r="G158" s="83">
        <f>G159</f>
        <v>0</v>
      </c>
      <c r="H158" s="83">
        <f t="shared" ref="H158:L158" si="59">H159</f>
        <v>0</v>
      </c>
      <c r="I158" s="83">
        <f t="shared" si="59"/>
        <v>0</v>
      </c>
      <c r="J158" s="83">
        <f t="shared" si="59"/>
        <v>0</v>
      </c>
      <c r="K158" s="83">
        <f t="shared" si="59"/>
        <v>0</v>
      </c>
      <c r="L158" s="83">
        <f t="shared" si="59"/>
        <v>0</v>
      </c>
    </row>
    <row r="159" spans="3:14" ht="57" hidden="1" customHeight="1" x14ac:dyDescent="0.25">
      <c r="C159" s="59" t="s">
        <v>325</v>
      </c>
      <c r="D159" s="63" t="s">
        <v>329</v>
      </c>
      <c r="E159" s="38" t="s">
        <v>93</v>
      </c>
      <c r="F159" s="60"/>
      <c r="G159" s="81"/>
      <c r="H159" s="81"/>
      <c r="I159" s="81"/>
      <c r="J159" s="81"/>
      <c r="K159" s="81"/>
      <c r="L159" s="81"/>
    </row>
    <row r="160" spans="3:14" ht="26.4" hidden="1" x14ac:dyDescent="0.25">
      <c r="C160" s="22" t="s">
        <v>305</v>
      </c>
      <c r="D160" s="54" t="s">
        <v>306</v>
      </c>
      <c r="E160" s="56"/>
      <c r="F160" s="60"/>
      <c r="G160" s="55">
        <f>G161</f>
        <v>0</v>
      </c>
      <c r="H160" s="55">
        <f t="shared" ref="H160:L160" si="60">H161</f>
        <v>0</v>
      </c>
      <c r="I160" s="55">
        <f t="shared" si="60"/>
        <v>0</v>
      </c>
      <c r="J160" s="55">
        <f t="shared" si="60"/>
        <v>0</v>
      </c>
      <c r="K160" s="55">
        <f t="shared" si="60"/>
        <v>0</v>
      </c>
      <c r="L160" s="55">
        <f t="shared" si="60"/>
        <v>0</v>
      </c>
    </row>
    <row r="161" spans="3:12" ht="29.4" hidden="1" customHeight="1" x14ac:dyDescent="0.25">
      <c r="C161" s="25" t="s">
        <v>307</v>
      </c>
      <c r="D161" s="56" t="s">
        <v>308</v>
      </c>
      <c r="E161" s="28" t="s">
        <v>102</v>
      </c>
      <c r="F161" s="60"/>
      <c r="G161" s="58"/>
      <c r="H161" s="58"/>
      <c r="I161" s="58"/>
      <c r="J161" s="58"/>
      <c r="K161" s="58"/>
      <c r="L161" s="58"/>
    </row>
    <row r="162" spans="3:12" ht="34.200000000000003" hidden="1" customHeight="1" x14ac:dyDescent="0.25">
      <c r="C162" s="22" t="s">
        <v>309</v>
      </c>
      <c r="D162" s="54" t="s">
        <v>310</v>
      </c>
      <c r="E162" s="56"/>
      <c r="F162" s="60"/>
      <c r="G162" s="55">
        <f>G163</f>
        <v>0</v>
      </c>
      <c r="H162" s="55">
        <f t="shared" ref="H162:L162" si="61">H163</f>
        <v>0</v>
      </c>
      <c r="I162" s="55">
        <f t="shared" si="61"/>
        <v>0</v>
      </c>
      <c r="J162" s="55">
        <f t="shared" si="61"/>
        <v>0</v>
      </c>
      <c r="K162" s="55">
        <f t="shared" si="61"/>
        <v>0</v>
      </c>
      <c r="L162" s="55">
        <f t="shared" si="61"/>
        <v>0</v>
      </c>
    </row>
    <row r="163" spans="3:12" ht="52.8" hidden="1" x14ac:dyDescent="0.25">
      <c r="C163" s="25" t="s">
        <v>311</v>
      </c>
      <c r="D163" s="59" t="s">
        <v>312</v>
      </c>
      <c r="E163" s="28" t="s">
        <v>291</v>
      </c>
      <c r="F163" s="60"/>
      <c r="G163" s="60"/>
      <c r="H163" s="62"/>
      <c r="I163" s="60"/>
      <c r="J163" s="60"/>
      <c r="K163" s="60"/>
      <c r="L163" s="60"/>
    </row>
    <row r="165" spans="3:12" x14ac:dyDescent="0.25">
      <c r="C165" s="1" t="s">
        <v>340</v>
      </c>
    </row>
    <row r="167" spans="3:12" x14ac:dyDescent="0.25">
      <c r="C167" s="1" t="s">
        <v>341</v>
      </c>
    </row>
  </sheetData>
  <mergeCells count="7">
    <mergeCell ref="J1:L1"/>
    <mergeCell ref="C2:L2"/>
    <mergeCell ref="A7:A8"/>
    <mergeCell ref="B7:B8"/>
    <mergeCell ref="C7:D7"/>
    <mergeCell ref="E7:E8"/>
    <mergeCell ref="J7:L7"/>
  </mergeCells>
  <pageMargins left="0.19685039370078741" right="0.23622047244094491" top="0.78740157480314965" bottom="0.23622047244094491" header="0.31496062992125984" footer="0.31496062992125984"/>
  <pageSetup paperSize="9" scale="67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</dc:creator>
  <cp:lastModifiedBy>Попова</cp:lastModifiedBy>
  <cp:lastPrinted>2017-10-24T06:04:24Z</cp:lastPrinted>
  <dcterms:created xsi:type="dcterms:W3CDTF">2017-10-23T16:03:52Z</dcterms:created>
  <dcterms:modified xsi:type="dcterms:W3CDTF">2017-11-15T10:59:21Z</dcterms:modified>
</cp:coreProperties>
</file>